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1635" yWindow="1380" windowWidth="12690" windowHeight="6735"/>
  </bookViews>
  <sheets>
    <sheet name="Tabelle1" sheetId="1" r:id="rId1"/>
  </sheets>
  <definedNames>
    <definedName name="_xlnm.Print_Area" localSheetId="0">Tabelle1!$A$2:$W$54</definedName>
  </definedNames>
  <calcPr calcId="144525" iterate="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V35" i="1" l="1"/>
  <c r="U35" i="1" s="1"/>
  <c r="W35" i="1" l="1"/>
  <c r="V51" i="1"/>
  <c r="U51" i="1" s="1"/>
  <c r="W21" i="1"/>
  <c r="W39" i="1"/>
  <c r="W51" i="1" l="1"/>
  <c r="W12" i="1"/>
  <c r="V50" i="1"/>
  <c r="U50" i="1" s="1"/>
  <c r="V49" i="1"/>
  <c r="U49" i="1" s="1"/>
  <c r="V48" i="1"/>
  <c r="U48" i="1" s="1"/>
  <c r="V47" i="1"/>
  <c r="U47" i="1" s="1"/>
  <c r="V46" i="1"/>
  <c r="U46" i="1" s="1"/>
  <c r="V45" i="1"/>
  <c r="U45" i="1" s="1"/>
  <c r="V44" i="1"/>
  <c r="U44" i="1" s="1"/>
  <c r="V43" i="1"/>
  <c r="U43" i="1" s="1"/>
  <c r="V42" i="1"/>
  <c r="U42" i="1" s="1"/>
  <c r="V41" i="1"/>
  <c r="U41" i="1" s="1"/>
  <c r="V40" i="1"/>
  <c r="U40" i="1" s="1"/>
  <c r="V37" i="1"/>
  <c r="U37" i="1" s="1"/>
  <c r="V36" i="1"/>
  <c r="U36" i="1" s="1"/>
  <c r="V34" i="1"/>
  <c r="U34" i="1" s="1"/>
  <c r="V33" i="1"/>
  <c r="U33" i="1" s="1"/>
  <c r="V32" i="1"/>
  <c r="U32" i="1" s="1"/>
  <c r="V31" i="1"/>
  <c r="U31" i="1" s="1"/>
  <c r="V30" i="1"/>
  <c r="U30" i="1" s="1"/>
  <c r="V29" i="1"/>
  <c r="U29" i="1" s="1"/>
  <c r="V28" i="1"/>
  <c r="U28" i="1" s="1"/>
  <c r="V27" i="1"/>
  <c r="U27" i="1" s="1"/>
  <c r="V26" i="1"/>
  <c r="U26" i="1" s="1"/>
  <c r="V25" i="1"/>
  <c r="U25" i="1" s="1"/>
  <c r="V24" i="1"/>
  <c r="U24" i="1" s="1"/>
  <c r="V23" i="1"/>
  <c r="U23" i="1" s="1"/>
  <c r="V22" i="1"/>
  <c r="U22" i="1" s="1"/>
  <c r="V19" i="1"/>
  <c r="U19" i="1" s="1"/>
  <c r="V18" i="1"/>
  <c r="U18" i="1" s="1"/>
  <c r="V17" i="1"/>
  <c r="U17" i="1" s="1"/>
  <c r="V16" i="1"/>
  <c r="U16" i="1" s="1"/>
  <c r="V15" i="1"/>
  <c r="U15" i="1" s="1"/>
  <c r="V14" i="1"/>
  <c r="U14" i="1" s="1"/>
  <c r="V13" i="1"/>
  <c r="U13" i="1" s="1"/>
  <c r="V10" i="1"/>
  <c r="U10" i="1" s="1"/>
  <c r="V9" i="1"/>
  <c r="U9" i="1" s="1"/>
  <c r="V8" i="1"/>
  <c r="U8" i="1" s="1"/>
  <c r="V7" i="1"/>
  <c r="U7" i="1" s="1"/>
  <c r="V6" i="1"/>
  <c r="U6" i="1" s="1"/>
  <c r="V5" i="1"/>
  <c r="U5" i="1" s="1"/>
  <c r="V4" i="1"/>
  <c r="U4" i="1" s="1"/>
  <c r="W4" i="1" l="1"/>
  <c r="W6" i="1"/>
  <c r="W26" i="1"/>
  <c r="W40" i="1"/>
  <c r="W44" i="1"/>
  <c r="W7" i="1"/>
  <c r="W13" i="1"/>
  <c r="W17" i="1"/>
  <c r="W23" i="1"/>
  <c r="W27" i="1"/>
  <c r="W31" i="1"/>
  <c r="W34" i="1"/>
  <c r="W41" i="1"/>
  <c r="W45" i="1"/>
  <c r="W49" i="1"/>
  <c r="W16" i="1"/>
  <c r="W22" i="1"/>
  <c r="W30" i="1"/>
  <c r="W8" i="1"/>
  <c r="W14" i="1"/>
  <c r="W24" i="1"/>
  <c r="W28" i="1"/>
  <c r="W36" i="1"/>
  <c r="W42" i="1"/>
  <c r="W46" i="1"/>
  <c r="W5" i="1"/>
  <c r="W9" i="1"/>
  <c r="W15" i="1"/>
  <c r="W19" i="1"/>
  <c r="W25" i="1"/>
  <c r="W29" i="1"/>
  <c r="W33" i="1"/>
  <c r="W37" i="1"/>
  <c r="W43" i="1"/>
  <c r="W47" i="1"/>
  <c r="W18" i="1"/>
  <c r="W32" i="1"/>
  <c r="W50" i="1"/>
  <c r="W10" i="1"/>
  <c r="W48" i="1"/>
</calcChain>
</file>

<file path=xl/sharedStrings.xml><?xml version="1.0" encoding="utf-8"?>
<sst xmlns="http://schemas.openxmlformats.org/spreadsheetml/2006/main" count="345" uniqueCount="194">
  <si>
    <t>Top</t>
  </si>
  <si>
    <t>Geschoß</t>
  </si>
  <si>
    <t>Gesamtfläche Wohnung</t>
  </si>
  <si>
    <t>Wohnküche</t>
  </si>
  <si>
    <t>Zimmer 1</t>
  </si>
  <si>
    <t>Zimmer 2</t>
  </si>
  <si>
    <t>Zimmer 3</t>
  </si>
  <si>
    <t>Ankleide</t>
  </si>
  <si>
    <t>Bad</t>
  </si>
  <si>
    <t>WC</t>
  </si>
  <si>
    <t>Vorraum</t>
  </si>
  <si>
    <t>Gang</t>
  </si>
  <si>
    <t>Abstellraum</t>
  </si>
  <si>
    <t>Wirtschaftsraum</t>
  </si>
  <si>
    <t>Terrasse</t>
  </si>
  <si>
    <t>Eigengarten exkl. Terrasse</t>
  </si>
  <si>
    <t>Ust.</t>
  </si>
  <si>
    <t>Gesamtmiete</t>
  </si>
  <si>
    <t xml:space="preserve">2.OG </t>
  </si>
  <si>
    <t xml:space="preserve">10.04 </t>
  </si>
  <si>
    <t xml:space="preserve">6.73 </t>
  </si>
  <si>
    <t xml:space="preserve">5.17 </t>
  </si>
  <si>
    <t xml:space="preserve">1.54 </t>
  </si>
  <si>
    <t xml:space="preserve">8.08 </t>
  </si>
  <si>
    <t xml:space="preserve">1.55 </t>
  </si>
  <si>
    <t xml:space="preserve">23.95 </t>
  </si>
  <si>
    <t xml:space="preserve">12.98 </t>
  </si>
  <si>
    <t xml:space="preserve">5.55 </t>
  </si>
  <si>
    <t xml:space="preserve">1.51 </t>
  </si>
  <si>
    <t xml:space="preserve">5.08 </t>
  </si>
  <si>
    <t xml:space="preserve">2.82 </t>
  </si>
  <si>
    <t xml:space="preserve">23.89 </t>
  </si>
  <si>
    <t xml:space="preserve">5.06 </t>
  </si>
  <si>
    <t xml:space="preserve">29.65 </t>
  </si>
  <si>
    <t xml:space="preserve">16.07 </t>
  </si>
  <si>
    <t xml:space="preserve">11.54 </t>
  </si>
  <si>
    <t xml:space="preserve">6.60 </t>
  </si>
  <si>
    <t xml:space="preserve">1.73 </t>
  </si>
  <si>
    <t xml:space="preserve">10.21 </t>
  </si>
  <si>
    <t xml:space="preserve">1.93 </t>
  </si>
  <si>
    <t xml:space="preserve">4.27 </t>
  </si>
  <si>
    <t xml:space="preserve">3.OG </t>
  </si>
  <si>
    <t xml:space="preserve">TOP 106 </t>
  </si>
  <si>
    <t xml:space="preserve">TOP 107 </t>
  </si>
  <si>
    <t xml:space="preserve">TOP 108 </t>
  </si>
  <si>
    <t xml:space="preserve">10.36 </t>
  </si>
  <si>
    <t xml:space="preserve">4.OG </t>
  </si>
  <si>
    <t xml:space="preserve">TOP 110 </t>
  </si>
  <si>
    <t xml:space="preserve">TOP 111 </t>
  </si>
  <si>
    <t xml:space="preserve">TOP 113 </t>
  </si>
  <si>
    <t xml:space="preserve">5.OG </t>
  </si>
  <si>
    <t xml:space="preserve">35.99 </t>
  </si>
  <si>
    <t xml:space="preserve">16.64 </t>
  </si>
  <si>
    <t xml:space="preserve">13.26 </t>
  </si>
  <si>
    <t xml:space="preserve">10.16 </t>
  </si>
  <si>
    <t xml:space="preserve">8.42 </t>
  </si>
  <si>
    <t xml:space="preserve">1.75 </t>
  </si>
  <si>
    <t xml:space="preserve">4.03 </t>
  </si>
  <si>
    <t xml:space="preserve">7.07 </t>
  </si>
  <si>
    <t xml:space="preserve">1.36 </t>
  </si>
  <si>
    <t xml:space="preserve">2.38 </t>
  </si>
  <si>
    <t xml:space="preserve">TOP 114 </t>
  </si>
  <si>
    <t xml:space="preserve">30.95 </t>
  </si>
  <si>
    <t xml:space="preserve">19.08 </t>
  </si>
  <si>
    <t xml:space="preserve">11.18 </t>
  </si>
  <si>
    <t xml:space="preserve">10.78 </t>
  </si>
  <si>
    <t xml:space="preserve">8.11 </t>
  </si>
  <si>
    <t xml:space="preserve">1.84 </t>
  </si>
  <si>
    <t xml:space="preserve">5.94 </t>
  </si>
  <si>
    <t xml:space="preserve">9.87 </t>
  </si>
  <si>
    <t xml:space="preserve">1.95 </t>
  </si>
  <si>
    <t xml:space="preserve">1.21 </t>
  </si>
  <si>
    <t>Stiege 1 Durchschnittsmiete gewichtet/m²</t>
  </si>
  <si>
    <t xml:space="preserve">1.OG </t>
  </si>
  <si>
    <t xml:space="preserve">TOP 202 </t>
  </si>
  <si>
    <t xml:space="preserve">13.96 </t>
  </si>
  <si>
    <t xml:space="preserve">TOP 203 </t>
  </si>
  <si>
    <t xml:space="preserve">TOP 204 </t>
  </si>
  <si>
    <t xml:space="preserve">TOP 206 </t>
  </si>
  <si>
    <t xml:space="preserve">25.36 </t>
  </si>
  <si>
    <t xml:space="preserve">5.80 </t>
  </si>
  <si>
    <t xml:space="preserve">TOP 207 </t>
  </si>
  <si>
    <t xml:space="preserve">TOP 215 </t>
  </si>
  <si>
    <t xml:space="preserve">TOP 216 </t>
  </si>
  <si>
    <t xml:space="preserve">37.71 </t>
  </si>
  <si>
    <t xml:space="preserve">15.22 </t>
  </si>
  <si>
    <t xml:space="preserve">10.65 </t>
  </si>
  <si>
    <t xml:space="preserve">12.80 </t>
  </si>
  <si>
    <t xml:space="preserve">1.62 </t>
  </si>
  <si>
    <t xml:space="preserve">15.20 </t>
  </si>
  <si>
    <t xml:space="preserve">2.80 </t>
  </si>
  <si>
    <t xml:space="preserve">1.86 </t>
  </si>
  <si>
    <t>Stiege 2 Durchschnittsmiete gewichtet/m²</t>
  </si>
  <si>
    <t xml:space="preserve">STIEGE  3 </t>
  </si>
  <si>
    <t xml:space="preserve">TOP 301 </t>
  </si>
  <si>
    <t xml:space="preserve">EG </t>
  </si>
  <si>
    <r>
      <rPr>
        <sz val="8"/>
        <color rgb="FF000000"/>
        <rFont val="Calibri"/>
        <family val="2"/>
      </rPr>
      <t xml:space="preserve">30.86 </t>
    </r>
  </si>
  <si>
    <r>
      <rPr>
        <sz val="8"/>
        <color rgb="FF000000"/>
        <rFont val="Calibri"/>
        <family val="2"/>
      </rPr>
      <t xml:space="preserve">14.33 </t>
    </r>
  </si>
  <si>
    <r>
      <rPr>
        <sz val="8"/>
        <color rgb="FF000000"/>
        <rFont val="Calibri"/>
        <family val="2"/>
      </rPr>
      <t xml:space="preserve">7.48 </t>
    </r>
  </si>
  <si>
    <r>
      <rPr>
        <sz val="8"/>
        <color rgb="FF000000"/>
        <rFont val="Calibri"/>
        <family val="2"/>
      </rPr>
      <t xml:space="preserve">1.49 </t>
    </r>
  </si>
  <si>
    <r>
      <rPr>
        <sz val="8"/>
        <color rgb="FF000000"/>
        <rFont val="Calibri"/>
        <family val="2"/>
      </rPr>
      <t xml:space="preserve">8.64 </t>
    </r>
  </si>
  <si>
    <r>
      <rPr>
        <sz val="8"/>
        <color rgb="FF000000"/>
        <rFont val="Calibri"/>
        <family val="2"/>
      </rPr>
      <t xml:space="preserve">11.90 </t>
    </r>
  </si>
  <si>
    <r>
      <rPr>
        <sz val="8"/>
        <color rgb="FF000000"/>
        <rFont val="Calibri"/>
        <family val="2"/>
      </rPr>
      <t xml:space="preserve">10.98 </t>
    </r>
  </si>
  <si>
    <r>
      <rPr>
        <sz val="8"/>
        <color rgb="FF000000"/>
        <rFont val="Calibri"/>
        <family val="2"/>
      </rPr>
      <t xml:space="preserve">8.16 </t>
    </r>
  </si>
  <si>
    <r>
      <rPr>
        <sz val="8"/>
        <color rgb="FF000000"/>
        <rFont val="Calibri"/>
        <family val="2"/>
      </rPr>
      <t xml:space="preserve">4.49 </t>
    </r>
  </si>
  <si>
    <r>
      <rPr>
        <sz val="8"/>
        <color rgb="FF000000"/>
        <rFont val="Calibri"/>
        <family val="2"/>
      </rPr>
      <t xml:space="preserve">1.89 </t>
    </r>
  </si>
  <si>
    <t xml:space="preserve">TOP 303 </t>
  </si>
  <si>
    <r>
      <rPr>
        <sz val="8"/>
        <color rgb="FF000000"/>
        <rFont val="Calibri"/>
        <family val="2"/>
      </rPr>
      <t xml:space="preserve">4.38 </t>
    </r>
  </si>
  <si>
    <t xml:space="preserve">TOP 304 </t>
  </si>
  <si>
    <r>
      <rPr>
        <sz val="8"/>
        <color rgb="FF000000"/>
        <rFont val="Calibri"/>
        <family val="2"/>
      </rPr>
      <t xml:space="preserve">22.83 </t>
    </r>
  </si>
  <si>
    <r>
      <rPr>
        <sz val="8"/>
        <color rgb="FF000000"/>
        <rFont val="Calibri"/>
        <family val="2"/>
      </rPr>
      <t xml:space="preserve">3.23 </t>
    </r>
  </si>
  <si>
    <r>
      <rPr>
        <sz val="8"/>
        <color rgb="FF000000"/>
        <rFont val="Calibri"/>
        <family val="2"/>
      </rPr>
      <t xml:space="preserve">3.62 </t>
    </r>
  </si>
  <si>
    <t xml:space="preserve">TOP 305 </t>
  </si>
  <si>
    <r>
      <rPr>
        <sz val="8"/>
        <color rgb="FF000000"/>
        <rFont val="Calibri"/>
        <family val="2"/>
      </rPr>
      <t xml:space="preserve">23.26 </t>
    </r>
  </si>
  <si>
    <r>
      <rPr>
        <sz val="8"/>
        <color rgb="FF000000"/>
        <rFont val="Calibri"/>
        <family val="2"/>
      </rPr>
      <t xml:space="preserve">14.80 </t>
    </r>
  </si>
  <si>
    <r>
      <rPr>
        <sz val="8"/>
        <color rgb="FF000000"/>
        <rFont val="Calibri"/>
        <family val="2"/>
      </rPr>
      <t xml:space="preserve">4.94 </t>
    </r>
  </si>
  <si>
    <r>
      <rPr>
        <sz val="8"/>
        <color rgb="FF000000"/>
        <rFont val="Calibri"/>
        <family val="2"/>
      </rPr>
      <t xml:space="preserve">2.00 </t>
    </r>
  </si>
  <si>
    <r>
      <rPr>
        <sz val="8"/>
        <color rgb="FF000000"/>
        <rFont val="Calibri"/>
        <family val="2"/>
      </rPr>
      <t xml:space="preserve">6.98 </t>
    </r>
  </si>
  <si>
    <r>
      <rPr>
        <sz val="8"/>
        <color rgb="FF000000"/>
        <rFont val="Calibri"/>
        <family val="2"/>
      </rPr>
      <t xml:space="preserve">1.28 </t>
    </r>
  </si>
  <si>
    <t xml:space="preserve">TOP 306 </t>
  </si>
  <si>
    <r>
      <rPr>
        <sz val="8"/>
        <color rgb="FF000000"/>
        <rFont val="Calibri"/>
        <family val="2"/>
      </rPr>
      <t xml:space="preserve">21.28 </t>
    </r>
  </si>
  <si>
    <r>
      <rPr>
        <sz val="8"/>
        <color rgb="FF000000"/>
        <rFont val="Calibri"/>
        <family val="2"/>
      </rPr>
      <t xml:space="preserve">13.32 </t>
    </r>
  </si>
  <si>
    <r>
      <rPr>
        <sz val="8"/>
        <color rgb="FF000000"/>
        <rFont val="Calibri"/>
        <family val="2"/>
      </rPr>
      <t xml:space="preserve">3.68 </t>
    </r>
  </si>
  <si>
    <r>
      <rPr>
        <sz val="8"/>
        <color rgb="FF000000"/>
        <rFont val="Calibri"/>
        <family val="2"/>
      </rPr>
      <t xml:space="preserve">1.74 </t>
    </r>
  </si>
  <si>
    <r>
      <rPr>
        <sz val="8"/>
        <color rgb="FF000000"/>
        <rFont val="Calibri"/>
        <family val="2"/>
      </rPr>
      <t xml:space="preserve">3.57 </t>
    </r>
  </si>
  <si>
    <t xml:space="preserve">TOP 307 </t>
  </si>
  <si>
    <r>
      <rPr>
        <sz val="8"/>
        <color rgb="FF000000"/>
        <rFont val="Calibri"/>
        <family val="2"/>
      </rPr>
      <t xml:space="preserve">21.30 </t>
    </r>
  </si>
  <si>
    <r>
      <rPr>
        <sz val="8"/>
        <color rgb="FF000000"/>
        <rFont val="Calibri"/>
        <family val="2"/>
      </rPr>
      <t xml:space="preserve">13.87 </t>
    </r>
  </si>
  <si>
    <r>
      <rPr>
        <sz val="8"/>
        <color rgb="FF000000"/>
        <rFont val="Calibri"/>
        <family val="2"/>
      </rPr>
      <t xml:space="preserve">1.87 </t>
    </r>
  </si>
  <si>
    <r>
      <rPr>
        <sz val="8"/>
        <color rgb="FF000000"/>
        <rFont val="Calibri"/>
        <family val="2"/>
      </rPr>
      <t xml:space="preserve">3.51 </t>
    </r>
  </si>
  <si>
    <r>
      <rPr>
        <sz val="8"/>
        <color rgb="FF000000"/>
        <rFont val="Calibri"/>
        <family val="2"/>
      </rPr>
      <t xml:space="preserve">13.71 </t>
    </r>
  </si>
  <si>
    <r>
      <rPr>
        <sz val="8"/>
        <color rgb="FF000000"/>
        <rFont val="Calibri"/>
        <family val="2"/>
      </rPr>
      <t xml:space="preserve">10.21 </t>
    </r>
  </si>
  <si>
    <r>
      <rPr>
        <sz val="8"/>
        <color rgb="FF000000"/>
        <rFont val="Calibri"/>
        <family val="2"/>
      </rPr>
      <t xml:space="preserve">5.29 </t>
    </r>
  </si>
  <si>
    <r>
      <rPr>
        <sz val="8"/>
        <color rgb="FF000000"/>
        <rFont val="Calibri"/>
        <family val="2"/>
      </rPr>
      <t xml:space="preserve">1.65 </t>
    </r>
  </si>
  <si>
    <r>
      <rPr>
        <sz val="8"/>
        <color rgb="FF000000"/>
        <rFont val="Calibri"/>
        <family val="2"/>
      </rPr>
      <t xml:space="preserve">10.14 </t>
    </r>
  </si>
  <si>
    <t xml:space="preserve">TOP 309 </t>
  </si>
  <si>
    <r>
      <rPr>
        <sz val="8"/>
        <color rgb="FF000000"/>
        <rFont val="Calibri"/>
        <family val="2"/>
      </rPr>
      <t xml:space="preserve">39.84 </t>
    </r>
  </si>
  <si>
    <r>
      <rPr>
        <sz val="8"/>
        <color rgb="FF000000"/>
        <rFont val="Calibri"/>
        <family val="2"/>
      </rPr>
      <t xml:space="preserve">16.51 </t>
    </r>
  </si>
  <si>
    <r>
      <rPr>
        <sz val="8"/>
        <color rgb="FF000000"/>
        <rFont val="Calibri"/>
        <family val="2"/>
      </rPr>
      <t xml:space="preserve">6.48 </t>
    </r>
  </si>
  <si>
    <r>
      <rPr>
        <sz val="8"/>
        <color rgb="FF000000"/>
        <rFont val="Calibri"/>
        <family val="2"/>
      </rPr>
      <t xml:space="preserve">1.46 </t>
    </r>
  </si>
  <si>
    <r>
      <rPr>
        <sz val="8"/>
        <color rgb="FF000000"/>
        <rFont val="Calibri"/>
        <family val="2"/>
      </rPr>
      <t xml:space="preserve">6.79 </t>
    </r>
  </si>
  <si>
    <t xml:space="preserve">TOP 310 </t>
  </si>
  <si>
    <t xml:space="preserve">TOP 311 </t>
  </si>
  <si>
    <r>
      <rPr>
        <sz val="8"/>
        <color rgb="FF000000"/>
        <rFont val="Calibri"/>
        <family val="2"/>
      </rPr>
      <t xml:space="preserve">21.17 </t>
    </r>
  </si>
  <si>
    <t xml:space="preserve">TOP 312 </t>
  </si>
  <si>
    <r>
      <rPr>
        <sz val="8"/>
        <color rgb="FF000000"/>
        <rFont val="Calibri"/>
        <family val="2"/>
      </rPr>
      <t xml:space="preserve">13.35 </t>
    </r>
  </si>
  <si>
    <t xml:space="preserve">TOP 313 </t>
  </si>
  <si>
    <t xml:space="preserve">TOP 314 </t>
  </si>
  <si>
    <r>
      <rPr>
        <sz val="8"/>
        <color rgb="FF000000"/>
        <rFont val="Calibri"/>
        <family val="2"/>
      </rPr>
      <t xml:space="preserve">3.OG </t>
    </r>
  </si>
  <si>
    <r>
      <rPr>
        <sz val="8"/>
        <color rgb="FF000000"/>
        <rFont val="Calibri"/>
        <family val="2"/>
      </rPr>
      <t xml:space="preserve">TOP 316 </t>
    </r>
  </si>
  <si>
    <r>
      <rPr>
        <sz val="8"/>
        <color rgb="FF000000"/>
        <rFont val="Calibri"/>
        <family val="2"/>
      </rPr>
      <t xml:space="preserve">11.82 </t>
    </r>
  </si>
  <si>
    <r>
      <rPr>
        <sz val="8"/>
        <color rgb="FF000000"/>
        <rFont val="Calibri"/>
        <family val="2"/>
      </rPr>
      <t xml:space="preserve">4.05 </t>
    </r>
  </si>
  <si>
    <r>
      <rPr>
        <sz val="8"/>
        <color rgb="FF000000"/>
        <rFont val="Calibri"/>
        <family val="2"/>
      </rPr>
      <t xml:space="preserve">3.75 </t>
    </r>
  </si>
  <si>
    <r>
      <rPr>
        <sz val="8"/>
        <color rgb="FF000000"/>
        <rFont val="Calibri"/>
        <family val="2"/>
      </rPr>
      <t xml:space="preserve">32.51 </t>
    </r>
  </si>
  <si>
    <r>
      <rPr>
        <sz val="8"/>
        <color rgb="FF000000"/>
        <rFont val="Calibri"/>
        <family val="2"/>
      </rPr>
      <t xml:space="preserve">12.10 </t>
    </r>
  </si>
  <si>
    <r>
      <rPr>
        <sz val="8"/>
        <color rgb="FF000000"/>
        <rFont val="Calibri"/>
        <family val="2"/>
      </rPr>
      <t xml:space="preserve">15.72 </t>
    </r>
  </si>
  <si>
    <r>
      <rPr>
        <sz val="8"/>
        <color rgb="FF000000"/>
        <rFont val="Calibri"/>
        <family val="2"/>
      </rPr>
      <t xml:space="preserve">11.37 </t>
    </r>
  </si>
  <si>
    <r>
      <rPr>
        <sz val="8"/>
        <color rgb="FF000000"/>
        <rFont val="Calibri"/>
        <family val="2"/>
      </rPr>
      <t xml:space="preserve">1.70 </t>
    </r>
  </si>
  <si>
    <r>
      <rPr>
        <sz val="8"/>
        <color rgb="FF000000"/>
        <rFont val="Calibri"/>
        <family val="2"/>
      </rPr>
      <t xml:space="preserve">5.83 </t>
    </r>
  </si>
  <si>
    <r>
      <rPr>
        <sz val="8"/>
        <color rgb="FF000000"/>
        <rFont val="Calibri"/>
        <family val="2"/>
      </rPr>
      <t xml:space="preserve">7.99 </t>
    </r>
  </si>
  <si>
    <r>
      <rPr>
        <sz val="8"/>
        <color rgb="FF000000"/>
        <rFont val="Calibri"/>
        <family val="2"/>
      </rPr>
      <t xml:space="preserve">2.33 </t>
    </r>
  </si>
  <si>
    <r>
      <rPr>
        <sz val="8"/>
        <color rgb="FF000000"/>
        <rFont val="Calibri"/>
        <family val="2"/>
      </rPr>
      <t xml:space="preserve">4.OG </t>
    </r>
  </si>
  <si>
    <r>
      <rPr>
        <sz val="8"/>
        <color rgb="FF000000"/>
        <rFont val="Calibri"/>
        <family val="2"/>
      </rPr>
      <t xml:space="preserve">TOP 320 </t>
    </r>
  </si>
  <si>
    <r>
      <rPr>
        <sz val="8"/>
        <color rgb="FF000000"/>
        <rFont val="Calibri"/>
        <family val="2"/>
      </rPr>
      <t xml:space="preserve">TOP 321 </t>
    </r>
  </si>
  <si>
    <t>Stiege 3 Durchschnittsmiete gewichtet/m²</t>
  </si>
  <si>
    <t xml:space="preserve">STIEGE  4 </t>
  </si>
  <si>
    <t xml:space="preserve">TOP 401 </t>
  </si>
  <si>
    <t xml:space="preserve">TOP 403 </t>
  </si>
  <si>
    <t xml:space="preserve">TOP 405 </t>
  </si>
  <si>
    <t xml:space="preserve">TOP 407 </t>
  </si>
  <si>
    <t xml:space="preserve">TOP 409 </t>
  </si>
  <si>
    <t xml:space="preserve">TOP 411 </t>
  </si>
  <si>
    <t xml:space="preserve">TOP 412 </t>
  </si>
  <si>
    <t xml:space="preserve">TOP 413 </t>
  </si>
  <si>
    <r>
      <rPr>
        <sz val="8"/>
        <color rgb="FF000000"/>
        <rFont val="Calibri"/>
        <family val="2"/>
      </rPr>
      <t xml:space="preserve">TOP 415 </t>
    </r>
  </si>
  <si>
    <r>
      <rPr>
        <sz val="8"/>
        <color rgb="FF000000"/>
        <rFont val="Calibri"/>
        <family val="2"/>
      </rPr>
      <t xml:space="preserve">TOP 416 </t>
    </r>
  </si>
  <si>
    <r>
      <rPr>
        <sz val="8"/>
        <color rgb="FF000000"/>
        <rFont val="Calibri"/>
        <family val="2"/>
      </rPr>
      <t xml:space="preserve">TOP 417 </t>
    </r>
  </si>
  <si>
    <t>Stellplätze</t>
  </si>
  <si>
    <t>BK</t>
  </si>
  <si>
    <t>Stiege 2</t>
  </si>
  <si>
    <t>Stiege 1</t>
  </si>
  <si>
    <t>Ausrichtung</t>
  </si>
  <si>
    <t>SO</t>
  </si>
  <si>
    <t>SW</t>
  </si>
  <si>
    <t>O</t>
  </si>
  <si>
    <t>S</t>
  </si>
  <si>
    <t>W</t>
  </si>
  <si>
    <t>OSW</t>
  </si>
  <si>
    <t>Zimmer</t>
  </si>
  <si>
    <r>
      <rPr>
        <sz val="8"/>
        <color rgb="FF000000"/>
        <rFont val="Calibri"/>
        <family val="2"/>
      </rPr>
      <t xml:space="preserve">TOP 418 </t>
    </r>
  </si>
  <si>
    <t>HMZ netto</t>
  </si>
  <si>
    <t>Top 317</t>
  </si>
  <si>
    <t>3. OG</t>
  </si>
  <si>
    <r>
      <t xml:space="preserve">Verfügbarkeitsliste
</t>
    </r>
    <r>
      <rPr>
        <sz val="14"/>
        <color theme="2" tint="-0.499984740745262"/>
        <rFont val="Futura PT Bold"/>
      </rPr>
      <t>Wiener Straße 66, 3400 Klosterneuburg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</si>
</sst>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3">
    <font>
      <sz val="11"/>
      <color theme="1"/>
      <name val="Calibri"/>
      <family val="2"/>
      <scheme val="minor"/>
    </font>
    <font>
      <i/>
      <sz val="7"/>
      <color rgb="FF000000"/>
      <name val="Calibri"/>
      <family val="2"/>
    </font>
    <font>
      <sz val="8"/>
      <color rgb="FF000000"/>
      <name val="Futura PT Book"/>
      <family val="2"/>
    </font>
    <font>
      <b/>
      <sz val="8"/>
      <color rgb="FF000000"/>
      <name val="Futura PT Book"/>
      <family val="2"/>
    </font>
    <font>
      <sz val="11"/>
      <color rgb="FF000000"/>
      <name val="Futura PT Book"/>
      <family val="2"/>
    </font>
    <font>
      <sz val="8"/>
      <color rgb="FF000000"/>
      <name val="Calibri"/>
      <family val="2"/>
    </font>
    <font>
      <sz val="8"/>
      <name val="Futura PT Book"/>
      <family val="2"/>
    </font>
    <font>
      <b/>
      <sz val="11"/>
      <color theme="2" tint="-0.499984740745262"/>
      <name val="Futura PT Book"/>
      <family val="2"/>
    </font>
    <font>
      <sz val="11"/>
      <color theme="2" tint="-0.499984740745262"/>
      <name val="Calibri"/>
      <family val="2"/>
      <scheme val="minor"/>
    </font>
    <font>
      <b/>
      <sz val="9"/>
      <color theme="2" tint="-0.499984740745262"/>
      <name val="Futura PT Book"/>
      <family val="2"/>
    </font>
    <font>
      <sz val="20"/>
      <color theme="2" tint="-0.499984740745262"/>
      <name val="Futura PT Bold"/>
    </font>
    <font>
      <sz val="14"/>
      <color theme="2" tint="-0.499984740745262"/>
      <name val="Futura PT Bold"/>
    </font>
    <font>
      <sz val="9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3" tint="0.7999816888943144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92D050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left" textRotation="90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left" vertical="center" wrapText="1"/>
    </xf>
    <xf numFmtId="0" fontId="2" fillId="0" borderId="1" xfId="0" applyFont="1" applyBorder="1" applyAlignment="1">
      <alignment vertical="center" wrapText="1"/>
    </xf>
    <xf numFmtId="0" fontId="0" fillId="0" borderId="1" xfId="0" applyBorder="1" applyAlignment="1">
      <alignment horizontal="left"/>
    </xf>
    <xf numFmtId="0" fontId="0" fillId="0" borderId="1" xfId="0" applyBorder="1" applyAlignment="1">
      <alignment horizontal="left" vertical="center" wrapText="1"/>
    </xf>
    <xf numFmtId="0" fontId="0" fillId="0" borderId="1" xfId="0" applyBorder="1" applyAlignment="1">
      <alignment horizontal="left" textRotation="90"/>
    </xf>
    <xf numFmtId="4" fontId="0" fillId="0" borderId="1" xfId="0" applyNumberFormat="1" applyBorder="1" applyAlignment="1">
      <alignment horizontal="left"/>
    </xf>
    <xf numFmtId="2" fontId="3" fillId="0" borderId="1" xfId="0" applyNumberFormat="1" applyFont="1" applyBorder="1" applyAlignment="1">
      <alignment horizontal="center" vertical="center" wrapText="1"/>
    </xf>
    <xf numFmtId="4" fontId="2" fillId="0" borderId="1" xfId="0" applyNumberFormat="1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textRotation="90" wrapText="1"/>
    </xf>
    <xf numFmtId="2" fontId="2" fillId="0" borderId="1" xfId="0" applyNumberFormat="1" applyFont="1" applyBorder="1" applyAlignment="1">
      <alignment horizontal="center" vertical="center" wrapText="1"/>
    </xf>
    <xf numFmtId="4" fontId="6" fillId="0" borderId="1" xfId="0" applyNumberFormat="1" applyFont="1" applyBorder="1" applyAlignment="1">
      <alignment horizontal="center" vertical="center" wrapText="1"/>
    </xf>
    <xf numFmtId="2" fontId="2" fillId="3" borderId="1" xfId="0" applyNumberFormat="1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horizontal="center" vertical="center" wrapText="1"/>
    </xf>
    <xf numFmtId="0" fontId="4" fillId="3" borderId="1" xfId="0" applyFont="1" applyFill="1" applyBorder="1" applyAlignment="1">
      <alignment horizontal="center" vertical="center" wrapText="1"/>
    </xf>
    <xf numFmtId="0" fontId="4" fillId="3" borderId="1" xfId="0" applyFont="1" applyFill="1" applyBorder="1" applyAlignment="1">
      <alignment horizontal="center" vertical="center" textRotation="90" wrapText="1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vertical="center" wrapText="1"/>
    </xf>
    <xf numFmtId="0" fontId="1" fillId="0" borderId="1" xfId="0" applyFont="1" applyBorder="1" applyAlignment="1">
      <alignment vertical="center" wrapText="1"/>
    </xf>
    <xf numFmtId="0" fontId="7" fillId="0" borderId="1" xfId="0" applyFont="1" applyBorder="1" applyAlignment="1">
      <alignment horizontal="center" vertical="center" textRotation="90"/>
    </xf>
    <xf numFmtId="0" fontId="8" fillId="0" borderId="1" xfId="0" applyFont="1" applyBorder="1" applyAlignment="1">
      <alignment horizontal="left"/>
    </xf>
    <xf numFmtId="0" fontId="9" fillId="3" borderId="1" xfId="0" applyFont="1" applyFill="1" applyBorder="1" applyAlignment="1">
      <alignment horizontal="center" vertical="center" textRotation="90" wrapText="1"/>
    </xf>
    <xf numFmtId="0" fontId="9" fillId="3" borderId="1" xfId="0" applyFont="1" applyFill="1" applyBorder="1" applyAlignment="1">
      <alignment vertical="center" textRotation="90" wrapText="1"/>
    </xf>
    <xf numFmtId="0" fontId="12" fillId="0" borderId="0" xfId="0" applyFont="1" applyAlignment="1">
      <alignment horizontal="left"/>
    </xf>
    <xf numFmtId="0" fontId="3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7" fillId="3" borderId="1" xfId="0" applyFont="1" applyFill="1" applyBorder="1" applyAlignment="1">
      <alignment horizontal="center" vertical="center" textRotation="90"/>
    </xf>
    <xf numFmtId="0" fontId="10" fillId="0" borderId="0" xfId="0" applyFont="1" applyBorder="1" applyAlignment="1">
      <alignment horizontal="center" vertical="center" wrapText="1"/>
    </xf>
    <xf numFmtId="4" fontId="6" fillId="0" borderId="1" xfId="0" applyNumberFormat="1" applyFont="1" applyBorder="1" applyAlignment="1">
      <alignment horizontal="right" vertical="center" wrapText="1"/>
    </xf>
    <xf numFmtId="2" fontId="2" fillId="3" borderId="1" xfId="0" applyNumberFormat="1" applyFont="1" applyFill="1" applyBorder="1" applyAlignment="1">
      <alignment horizontal="right" vertical="center" wrapText="1"/>
    </xf>
    <xf numFmtId="0" fontId="0" fillId="0" borderId="1" xfId="0" applyBorder="1" applyAlignment="1">
      <alignment horizontal="right" vertical="center"/>
    </xf>
    <xf numFmtId="0" fontId="2" fillId="0" borderId="1" xfId="0" applyFont="1" applyBorder="1" applyAlignment="1">
      <alignment horizontal="right" vertical="center" wrapText="1"/>
    </xf>
    <xf numFmtId="2" fontId="2" fillId="0" borderId="1" xfId="0" applyNumberFormat="1" applyFont="1" applyBorder="1" applyAlignment="1">
      <alignment vertical="center" wrapText="1"/>
    </xf>
    <xf numFmtId="4" fontId="6" fillId="4" borderId="1" xfId="0" applyNumberFormat="1" applyFont="1" applyFill="1" applyBorder="1" applyAlignment="1">
      <alignment horizontal="right" vertical="center" wrapText="1"/>
    </xf>
    <xf numFmtId="4" fontId="2" fillId="0" borderId="1" xfId="0" applyNumberFormat="1" applyFont="1" applyFill="1" applyBorder="1" applyAlignment="1">
      <alignment horizontal="center" vertical="center" wrapText="1"/>
    </xf>
    <xf numFmtId="0" fontId="10" fillId="0" borderId="2" xfId="0" applyFont="1" applyBorder="1" applyAlignment="1">
      <alignment horizontal="center" vertical="center" wrapText="1"/>
    </xf>
    <xf numFmtId="0" fontId="10" fillId="0" borderId="3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7" fillId="3" borderId="1" xfId="0" applyFont="1" applyFill="1" applyBorder="1" applyAlignment="1">
      <alignment horizontal="center" vertical="center" textRotation="90"/>
    </xf>
    <xf numFmtId="0" fontId="2" fillId="2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</cellXfs>
  <cellStyles count="1">
    <cellStyle name="Standard" xfId="0" builtinId="0"/>
  </cellStyles>
  <dxfs count="0"/>
  <tableStyles count="0" defaultTableStyle="TableStyleMedium2" defaultPivotStyle="PivotStyleLight16"/>
  <colors>
    <mruColors>
      <color rgb="FFF47CCC"/>
      <color rgb="FFD7475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58"/>
  <sheetViews>
    <sheetView tabSelected="1" zoomScale="110" zoomScaleNormal="110" workbookViewId="0">
      <selection activeCell="X36" sqref="X36"/>
    </sheetView>
  </sheetViews>
  <sheetFormatPr baseColWidth="10" defaultColWidth="9.140625" defaultRowHeight="15"/>
  <cols>
    <col min="1" max="1" width="9.140625" style="1"/>
    <col min="2" max="2" width="7" style="1" customWidth="1"/>
    <col min="3" max="3" width="7.42578125" style="1" customWidth="1"/>
    <col min="4" max="4" width="3.140625" style="1" customWidth="1"/>
    <col min="5" max="5" width="5.42578125" style="1" customWidth="1"/>
    <col min="6" max="6" width="10" style="1" customWidth="1"/>
    <col min="7" max="7" width="7.140625" style="1" hidden="1" customWidth="1"/>
    <col min="8" max="15" width="7" style="1" hidden="1" customWidth="1"/>
    <col min="16" max="16" width="3.7109375" style="1" hidden="1" customWidth="1"/>
    <col min="17" max="17" width="0.5703125" style="1" hidden="1" customWidth="1"/>
    <col min="18" max="18" width="8.140625" style="2" customWidth="1"/>
    <col min="19" max="19" width="8.42578125" style="2" customWidth="1"/>
    <col min="20" max="20" width="8" style="2" customWidth="1"/>
    <col min="21" max="21" width="10.42578125" style="1" customWidth="1"/>
    <col min="22" max="23" width="9.140625" style="1"/>
    <col min="24" max="24" width="11" style="1" customWidth="1"/>
    <col min="25" max="16384" width="9.140625" style="1"/>
  </cols>
  <sheetData>
    <row r="1" spans="1:24" ht="52.5" customHeight="1">
      <c r="A1" s="41" t="s">
        <v>193</v>
      </c>
      <c r="B1" s="42"/>
      <c r="C1" s="42"/>
      <c r="D1" s="42"/>
      <c r="E1" s="42"/>
      <c r="F1" s="42"/>
      <c r="G1" s="42"/>
      <c r="H1" s="42"/>
      <c r="I1" s="42"/>
      <c r="J1" s="42"/>
      <c r="K1" s="42"/>
      <c r="L1" s="42"/>
      <c r="M1" s="42"/>
      <c r="N1" s="42"/>
      <c r="O1" s="42"/>
      <c r="P1" s="42"/>
      <c r="Q1" s="42"/>
      <c r="R1" s="42"/>
      <c r="S1" s="42"/>
      <c r="T1" s="42"/>
      <c r="U1" s="42"/>
      <c r="V1" s="42"/>
      <c r="W1" s="42"/>
      <c r="X1" s="33"/>
    </row>
    <row r="2" spans="1:24">
      <c r="A2" s="6"/>
      <c r="B2" s="23"/>
      <c r="C2" s="23"/>
      <c r="D2" s="23"/>
      <c r="E2" s="23"/>
      <c r="F2" s="23"/>
      <c r="G2" s="7"/>
      <c r="H2" s="24"/>
      <c r="I2" s="24"/>
      <c r="J2" s="24"/>
      <c r="K2" s="24"/>
      <c r="L2" s="24"/>
      <c r="M2" s="24"/>
      <c r="N2" s="24"/>
      <c r="O2" s="24"/>
      <c r="P2" s="24"/>
      <c r="Q2" s="24"/>
      <c r="R2" s="24"/>
      <c r="S2" s="24"/>
      <c r="T2" s="24"/>
      <c r="U2" s="6"/>
      <c r="V2" s="3">
        <v>2.2000000000000002</v>
      </c>
      <c r="W2" s="5"/>
      <c r="X2" s="5"/>
    </row>
    <row r="3" spans="1:24" ht="102" customHeight="1">
      <c r="A3" s="6"/>
      <c r="B3" s="27" t="s">
        <v>0</v>
      </c>
      <c r="C3" s="27" t="s">
        <v>1</v>
      </c>
      <c r="D3" s="28" t="s">
        <v>188</v>
      </c>
      <c r="E3" s="27" t="s">
        <v>181</v>
      </c>
      <c r="F3" s="27" t="s">
        <v>2</v>
      </c>
      <c r="G3" s="27" t="s">
        <v>3</v>
      </c>
      <c r="H3" s="27" t="s">
        <v>4</v>
      </c>
      <c r="I3" s="27" t="s">
        <v>5</v>
      </c>
      <c r="J3" s="27" t="s">
        <v>6</v>
      </c>
      <c r="K3" s="27" t="s">
        <v>7</v>
      </c>
      <c r="L3" s="27" t="s">
        <v>8</v>
      </c>
      <c r="M3" s="27" t="s">
        <v>9</v>
      </c>
      <c r="N3" s="27" t="s">
        <v>10</v>
      </c>
      <c r="O3" s="27" t="s">
        <v>11</v>
      </c>
      <c r="P3" s="27" t="s">
        <v>12</v>
      </c>
      <c r="Q3" s="27" t="s">
        <v>13</v>
      </c>
      <c r="R3" s="27" t="s">
        <v>14</v>
      </c>
      <c r="S3" s="27" t="s">
        <v>14</v>
      </c>
      <c r="T3" s="27" t="s">
        <v>15</v>
      </c>
      <c r="U3" s="27" t="s">
        <v>190</v>
      </c>
      <c r="V3" s="27" t="s">
        <v>178</v>
      </c>
      <c r="W3" s="27" t="s">
        <v>16</v>
      </c>
      <c r="X3" s="27" t="s">
        <v>17</v>
      </c>
    </row>
    <row r="4" spans="1:24" ht="15" customHeight="1">
      <c r="A4" s="45" t="s">
        <v>180</v>
      </c>
      <c r="B4" s="3" t="s">
        <v>42</v>
      </c>
      <c r="C4" s="3" t="s">
        <v>41</v>
      </c>
      <c r="D4" s="3">
        <v>2</v>
      </c>
      <c r="E4" s="3" t="s">
        <v>182</v>
      </c>
      <c r="F4" s="10">
        <v>51.89</v>
      </c>
      <c r="G4" s="11" t="s">
        <v>25</v>
      </c>
      <c r="H4" s="3" t="s">
        <v>26</v>
      </c>
      <c r="I4" s="12"/>
      <c r="J4" s="12"/>
      <c r="K4" s="12"/>
      <c r="L4" s="3" t="s">
        <v>27</v>
      </c>
      <c r="M4" s="3" t="s">
        <v>28</v>
      </c>
      <c r="N4" s="3" t="s">
        <v>29</v>
      </c>
      <c r="O4" s="12"/>
      <c r="P4" s="12"/>
      <c r="Q4" s="3" t="s">
        <v>30</v>
      </c>
      <c r="R4" s="3">
        <v>5.19</v>
      </c>
      <c r="S4" s="13"/>
      <c r="T4" s="13"/>
      <c r="U4" s="40">
        <f t="shared" ref="U4:U10" si="0">(X4/1.1)-V4</f>
        <v>566.75109090909086</v>
      </c>
      <c r="V4" s="14">
        <f t="shared" ref="V4:V10" si="1">$F4*$V$2</f>
        <v>114.15800000000002</v>
      </c>
      <c r="W4" s="11">
        <f t="shared" ref="W4:W10" si="2">(U4+V4)*0.1</f>
        <v>68.090909090909093</v>
      </c>
      <c r="X4" s="39">
        <v>749</v>
      </c>
    </row>
    <row r="5" spans="1:24" ht="15" customHeight="1">
      <c r="A5" s="45"/>
      <c r="B5" s="3" t="s">
        <v>43</v>
      </c>
      <c r="C5" s="3" t="s">
        <v>41</v>
      </c>
      <c r="D5" s="3">
        <v>2</v>
      </c>
      <c r="E5" s="3" t="s">
        <v>182</v>
      </c>
      <c r="F5" s="10">
        <v>51.81</v>
      </c>
      <c r="G5" s="11" t="s">
        <v>31</v>
      </c>
      <c r="H5" s="3" t="s">
        <v>26</v>
      </c>
      <c r="I5" s="12"/>
      <c r="J5" s="12"/>
      <c r="K5" s="12"/>
      <c r="L5" s="3" t="s">
        <v>27</v>
      </c>
      <c r="M5" s="3" t="s">
        <v>28</v>
      </c>
      <c r="N5" s="3" t="s">
        <v>32</v>
      </c>
      <c r="O5" s="12"/>
      <c r="P5" s="12"/>
      <c r="Q5" s="3" t="s">
        <v>30</v>
      </c>
      <c r="R5" s="3">
        <v>5.19</v>
      </c>
      <c r="S5" s="13"/>
      <c r="T5" s="13"/>
      <c r="U5" s="40">
        <f t="shared" si="0"/>
        <v>566.92709090909091</v>
      </c>
      <c r="V5" s="14">
        <f t="shared" si="1"/>
        <v>113.98200000000001</v>
      </c>
      <c r="W5" s="11">
        <f t="shared" si="2"/>
        <v>68.090909090909093</v>
      </c>
      <c r="X5" s="39">
        <v>749</v>
      </c>
    </row>
    <row r="6" spans="1:24" ht="15" customHeight="1">
      <c r="A6" s="45"/>
      <c r="B6" s="3" t="s">
        <v>44</v>
      </c>
      <c r="C6" s="3" t="s">
        <v>41</v>
      </c>
      <c r="D6" s="3">
        <v>3</v>
      </c>
      <c r="E6" s="3" t="s">
        <v>182</v>
      </c>
      <c r="F6" s="10">
        <v>80.22</v>
      </c>
      <c r="G6" s="11" t="s">
        <v>33</v>
      </c>
      <c r="H6" s="3" t="s">
        <v>34</v>
      </c>
      <c r="I6" s="3" t="s">
        <v>35</v>
      </c>
      <c r="J6" s="12"/>
      <c r="K6" s="12"/>
      <c r="L6" s="3" t="s">
        <v>36</v>
      </c>
      <c r="M6" s="3" t="s">
        <v>37</v>
      </c>
      <c r="N6" s="3" t="s">
        <v>45</v>
      </c>
      <c r="O6" s="12"/>
      <c r="P6" s="12"/>
      <c r="Q6" s="3" t="s">
        <v>40</v>
      </c>
      <c r="R6" s="3">
        <v>12.33</v>
      </c>
      <c r="S6" s="13"/>
      <c r="T6" s="13"/>
      <c r="U6" s="40">
        <f t="shared" si="0"/>
        <v>913.51599999999996</v>
      </c>
      <c r="V6" s="14">
        <f t="shared" si="1"/>
        <v>176.48400000000001</v>
      </c>
      <c r="W6" s="11">
        <f t="shared" si="2"/>
        <v>109</v>
      </c>
      <c r="X6" s="39">
        <v>1199</v>
      </c>
    </row>
    <row r="7" spans="1:24" ht="15" customHeight="1">
      <c r="A7" s="45"/>
      <c r="B7" s="3" t="s">
        <v>47</v>
      </c>
      <c r="C7" s="3" t="s">
        <v>46</v>
      </c>
      <c r="D7" s="3">
        <v>2</v>
      </c>
      <c r="E7" s="3" t="s">
        <v>182</v>
      </c>
      <c r="F7" s="10">
        <v>51.89</v>
      </c>
      <c r="G7" s="11" t="s">
        <v>25</v>
      </c>
      <c r="H7" s="3" t="s">
        <v>26</v>
      </c>
      <c r="I7" s="12"/>
      <c r="J7" s="12"/>
      <c r="K7" s="12"/>
      <c r="L7" s="3" t="s">
        <v>27</v>
      </c>
      <c r="M7" s="3" t="s">
        <v>28</v>
      </c>
      <c r="N7" s="3" t="s">
        <v>29</v>
      </c>
      <c r="O7" s="12"/>
      <c r="P7" s="12"/>
      <c r="Q7" s="3" t="s">
        <v>30</v>
      </c>
      <c r="R7" s="3">
        <v>5.19</v>
      </c>
      <c r="S7" s="13"/>
      <c r="T7" s="13"/>
      <c r="U7" s="40">
        <f t="shared" si="0"/>
        <v>584.93290909090899</v>
      </c>
      <c r="V7" s="14">
        <f t="shared" si="1"/>
        <v>114.15800000000002</v>
      </c>
      <c r="W7" s="11">
        <f t="shared" si="2"/>
        <v>69.909090909090907</v>
      </c>
      <c r="X7" s="39">
        <v>769</v>
      </c>
    </row>
    <row r="8" spans="1:24" ht="15" customHeight="1">
      <c r="A8" s="45"/>
      <c r="B8" s="3" t="s">
        <v>48</v>
      </c>
      <c r="C8" s="3" t="s">
        <v>46</v>
      </c>
      <c r="D8" s="3">
        <v>2</v>
      </c>
      <c r="E8" s="3" t="s">
        <v>182</v>
      </c>
      <c r="F8" s="10">
        <v>51.81</v>
      </c>
      <c r="G8" s="11" t="s">
        <v>31</v>
      </c>
      <c r="H8" s="3" t="s">
        <v>26</v>
      </c>
      <c r="I8" s="12"/>
      <c r="J8" s="12"/>
      <c r="K8" s="12"/>
      <c r="L8" s="3" t="s">
        <v>27</v>
      </c>
      <c r="M8" s="3" t="s">
        <v>28</v>
      </c>
      <c r="N8" s="3" t="s">
        <v>32</v>
      </c>
      <c r="O8" s="12"/>
      <c r="P8" s="12"/>
      <c r="Q8" s="3" t="s">
        <v>30</v>
      </c>
      <c r="R8" s="3">
        <v>5.19</v>
      </c>
      <c r="S8" s="13"/>
      <c r="T8" s="13"/>
      <c r="U8" s="40">
        <f t="shared" si="0"/>
        <v>585.10890909090904</v>
      </c>
      <c r="V8" s="14">
        <f t="shared" si="1"/>
        <v>113.98200000000001</v>
      </c>
      <c r="W8" s="11">
        <f t="shared" si="2"/>
        <v>69.909090909090907</v>
      </c>
      <c r="X8" s="39">
        <v>769</v>
      </c>
    </row>
    <row r="9" spans="1:24" ht="15" customHeight="1">
      <c r="A9" s="45"/>
      <c r="B9" s="3" t="s">
        <v>49</v>
      </c>
      <c r="C9" s="3" t="s">
        <v>50</v>
      </c>
      <c r="D9" s="3">
        <v>4</v>
      </c>
      <c r="E9" s="3" t="s">
        <v>182</v>
      </c>
      <c r="F9" s="10">
        <v>101.06</v>
      </c>
      <c r="G9" s="11" t="s">
        <v>51</v>
      </c>
      <c r="H9" s="3" t="s">
        <v>52</v>
      </c>
      <c r="I9" s="3" t="s">
        <v>53</v>
      </c>
      <c r="J9" s="3" t="s">
        <v>54</v>
      </c>
      <c r="K9" s="12"/>
      <c r="L9" s="3" t="s">
        <v>55</v>
      </c>
      <c r="M9" s="3" t="s">
        <v>56</v>
      </c>
      <c r="N9" s="3" t="s">
        <v>57</v>
      </c>
      <c r="O9" s="3" t="s">
        <v>58</v>
      </c>
      <c r="P9" s="3" t="s">
        <v>59</v>
      </c>
      <c r="Q9" s="3" t="s">
        <v>60</v>
      </c>
      <c r="R9" s="13"/>
      <c r="S9" s="3">
        <v>15.24</v>
      </c>
      <c r="T9" s="13"/>
      <c r="U9" s="40">
        <f t="shared" si="0"/>
        <v>1140.3952727272724</v>
      </c>
      <c r="V9" s="14">
        <f t="shared" si="1"/>
        <v>222.33200000000002</v>
      </c>
      <c r="W9" s="11">
        <f t="shared" si="2"/>
        <v>136.27272727272725</v>
      </c>
      <c r="X9" s="39">
        <v>1499</v>
      </c>
    </row>
    <row r="10" spans="1:24" ht="15" customHeight="1">
      <c r="A10" s="45"/>
      <c r="B10" s="3" t="s">
        <v>61</v>
      </c>
      <c r="C10" s="3" t="s">
        <v>50</v>
      </c>
      <c r="D10" s="3">
        <v>4</v>
      </c>
      <c r="E10" s="3" t="s">
        <v>183</v>
      </c>
      <c r="F10" s="10">
        <v>100.91</v>
      </c>
      <c r="G10" s="11" t="s">
        <v>62</v>
      </c>
      <c r="H10" s="3" t="s">
        <v>63</v>
      </c>
      <c r="I10" s="3" t="s">
        <v>64</v>
      </c>
      <c r="J10" s="3" t="s">
        <v>65</v>
      </c>
      <c r="K10" s="12"/>
      <c r="L10" s="3" t="s">
        <v>66</v>
      </c>
      <c r="M10" s="3" t="s">
        <v>67</v>
      </c>
      <c r="N10" s="3" t="s">
        <v>68</v>
      </c>
      <c r="O10" s="3" t="s">
        <v>69</v>
      </c>
      <c r="P10" s="3" t="s">
        <v>70</v>
      </c>
      <c r="Q10" s="3" t="s">
        <v>71</v>
      </c>
      <c r="R10" s="13"/>
      <c r="S10" s="3">
        <v>27.04</v>
      </c>
      <c r="T10" s="13"/>
      <c r="U10" s="40">
        <f t="shared" si="0"/>
        <v>1186.1798181818181</v>
      </c>
      <c r="V10" s="14">
        <f t="shared" si="1"/>
        <v>222.00200000000001</v>
      </c>
      <c r="W10" s="11">
        <f t="shared" si="2"/>
        <v>140.81818181818181</v>
      </c>
      <c r="X10" s="39">
        <v>1549</v>
      </c>
    </row>
    <row r="11" spans="1:24" ht="12.95" customHeight="1">
      <c r="A11" s="25"/>
      <c r="B11" s="16"/>
      <c r="C11" s="16"/>
      <c r="D11" s="16"/>
      <c r="E11" s="16"/>
      <c r="F11" s="16"/>
      <c r="G11" s="16"/>
      <c r="H11" s="16"/>
      <c r="I11" s="16"/>
      <c r="J11" s="16"/>
      <c r="K11" s="16"/>
      <c r="L11" s="16"/>
      <c r="M11" s="16"/>
      <c r="N11" s="16"/>
      <c r="O11" s="16"/>
      <c r="P11" s="16"/>
      <c r="Q11" s="16"/>
      <c r="R11" s="16"/>
      <c r="S11" s="16"/>
      <c r="T11" s="16"/>
      <c r="U11" s="16"/>
      <c r="V11" s="16"/>
      <c r="W11" s="16"/>
      <c r="X11" s="35"/>
    </row>
    <row r="12" spans="1:24" ht="15" hidden="1" customHeight="1">
      <c r="A12" s="26"/>
      <c r="B12" s="46" t="s">
        <v>72</v>
      </c>
      <c r="C12" s="46"/>
      <c r="D12" s="46"/>
      <c r="E12" s="46"/>
      <c r="F12" s="46"/>
      <c r="G12" s="46"/>
      <c r="H12" s="46"/>
      <c r="I12" s="46"/>
      <c r="J12" s="46"/>
      <c r="K12" s="46"/>
      <c r="L12" s="46"/>
      <c r="M12" s="46"/>
      <c r="N12" s="46"/>
      <c r="O12" s="46"/>
      <c r="P12" s="46"/>
      <c r="Q12" s="46"/>
      <c r="R12" s="46"/>
      <c r="S12" s="46"/>
      <c r="T12" s="46"/>
      <c r="U12" s="40"/>
      <c r="V12" s="3"/>
      <c r="W12" s="11" t="e">
        <f>(#REF!+V12)*0.1</f>
        <v>#REF!</v>
      </c>
      <c r="X12" s="34"/>
    </row>
    <row r="13" spans="1:24" ht="17.100000000000001" customHeight="1">
      <c r="A13" s="45" t="s">
        <v>179</v>
      </c>
      <c r="B13" s="3" t="s">
        <v>74</v>
      </c>
      <c r="C13" s="3" t="s">
        <v>73</v>
      </c>
      <c r="D13" s="3">
        <v>2</v>
      </c>
      <c r="E13" s="3" t="s">
        <v>182</v>
      </c>
      <c r="F13" s="17">
        <v>52.87</v>
      </c>
      <c r="G13" s="11" t="s">
        <v>25</v>
      </c>
      <c r="H13" s="3" t="s">
        <v>75</v>
      </c>
      <c r="I13" s="12"/>
      <c r="J13" s="12"/>
      <c r="K13" s="12"/>
      <c r="L13" s="3" t="s">
        <v>27</v>
      </c>
      <c r="M13" s="3" t="s">
        <v>28</v>
      </c>
      <c r="N13" s="3" t="s">
        <v>29</v>
      </c>
      <c r="O13" s="12"/>
      <c r="P13" s="12"/>
      <c r="Q13" s="3" t="s">
        <v>30</v>
      </c>
      <c r="R13" s="13"/>
      <c r="S13" s="3">
        <v>12.69</v>
      </c>
      <c r="T13" s="3">
        <v>11.58</v>
      </c>
      <c r="U13" s="40">
        <f t="shared" ref="U13:U19" si="3">(X13/1.1)-V13</f>
        <v>555.50418181818179</v>
      </c>
      <c r="V13" s="14">
        <f t="shared" ref="V13:V19" si="4">$F13*$V$2</f>
        <v>116.31400000000001</v>
      </c>
      <c r="W13" s="11">
        <f t="shared" ref="W13:W19" si="5">(U13+V13)*0.1</f>
        <v>67.181818181818173</v>
      </c>
      <c r="X13" s="39">
        <v>739</v>
      </c>
    </row>
    <row r="14" spans="1:24" ht="17.100000000000001" customHeight="1">
      <c r="A14" s="45"/>
      <c r="B14" s="3" t="s">
        <v>76</v>
      </c>
      <c r="C14" s="3" t="s">
        <v>18</v>
      </c>
      <c r="D14" s="3">
        <v>3</v>
      </c>
      <c r="E14" s="3" t="s">
        <v>182</v>
      </c>
      <c r="F14" s="10">
        <v>82</v>
      </c>
      <c r="G14" s="11" t="s">
        <v>33</v>
      </c>
      <c r="H14" s="3" t="s">
        <v>34</v>
      </c>
      <c r="I14" s="3" t="s">
        <v>35</v>
      </c>
      <c r="J14" s="12"/>
      <c r="K14" s="12"/>
      <c r="L14" s="3" t="s">
        <v>36</v>
      </c>
      <c r="M14" s="3" t="s">
        <v>37</v>
      </c>
      <c r="N14" s="3" t="s">
        <v>38</v>
      </c>
      <c r="O14" s="12"/>
      <c r="P14" s="3" t="s">
        <v>39</v>
      </c>
      <c r="Q14" s="3" t="s">
        <v>40</v>
      </c>
      <c r="R14" s="13"/>
      <c r="S14" s="3">
        <v>17.86</v>
      </c>
      <c r="T14" s="3">
        <v>56.84</v>
      </c>
      <c r="U14" s="40">
        <f t="shared" si="3"/>
        <v>936.87272727272727</v>
      </c>
      <c r="V14" s="14">
        <f t="shared" si="4"/>
        <v>180.4</v>
      </c>
      <c r="W14" s="11">
        <f t="shared" si="5"/>
        <v>111.72727272727273</v>
      </c>
      <c r="X14" s="39">
        <v>1229</v>
      </c>
    </row>
    <row r="15" spans="1:24" ht="17.100000000000001" customHeight="1">
      <c r="A15" s="45"/>
      <c r="B15" s="3" t="s">
        <v>77</v>
      </c>
      <c r="C15" s="3" t="s">
        <v>18</v>
      </c>
      <c r="D15" s="3">
        <v>2</v>
      </c>
      <c r="E15" s="3" t="s">
        <v>182</v>
      </c>
      <c r="F15" s="10">
        <v>51.81</v>
      </c>
      <c r="G15" s="11" t="s">
        <v>31</v>
      </c>
      <c r="H15" s="3" t="s">
        <v>26</v>
      </c>
      <c r="I15" s="12"/>
      <c r="J15" s="12"/>
      <c r="K15" s="12"/>
      <c r="L15" s="3" t="s">
        <v>27</v>
      </c>
      <c r="M15" s="3" t="s">
        <v>28</v>
      </c>
      <c r="N15" s="3" t="s">
        <v>32</v>
      </c>
      <c r="O15" s="12"/>
      <c r="P15" s="12"/>
      <c r="Q15" s="3" t="s">
        <v>30</v>
      </c>
      <c r="R15" s="3">
        <v>5.19</v>
      </c>
      <c r="S15" s="13"/>
      <c r="T15" s="13"/>
      <c r="U15" s="40">
        <f t="shared" si="3"/>
        <v>557.83618181818179</v>
      </c>
      <c r="V15" s="14">
        <f t="shared" si="4"/>
        <v>113.98200000000001</v>
      </c>
      <c r="W15" s="11">
        <f t="shared" si="5"/>
        <v>67.181818181818173</v>
      </c>
      <c r="X15" s="39">
        <v>739</v>
      </c>
    </row>
    <row r="16" spans="1:24" ht="17.100000000000001" customHeight="1">
      <c r="A16" s="45"/>
      <c r="B16" s="3" t="s">
        <v>78</v>
      </c>
      <c r="C16" s="3" t="s">
        <v>18</v>
      </c>
      <c r="D16" s="3">
        <v>2</v>
      </c>
      <c r="E16" s="3" t="s">
        <v>182</v>
      </c>
      <c r="F16" s="10">
        <v>64.27</v>
      </c>
      <c r="G16" s="11" t="s">
        <v>79</v>
      </c>
      <c r="H16" s="3" t="s">
        <v>19</v>
      </c>
      <c r="I16" s="12"/>
      <c r="J16" s="12"/>
      <c r="K16" s="3" t="s">
        <v>20</v>
      </c>
      <c r="L16" s="3" t="s">
        <v>21</v>
      </c>
      <c r="M16" s="3" t="s">
        <v>22</v>
      </c>
      <c r="N16" s="3" t="s">
        <v>23</v>
      </c>
      <c r="O16" s="12"/>
      <c r="P16" s="3" t="s">
        <v>24</v>
      </c>
      <c r="Q16" s="3" t="s">
        <v>80</v>
      </c>
      <c r="R16" s="3">
        <v>8.3000000000000007</v>
      </c>
      <c r="S16" s="13"/>
      <c r="T16" s="13"/>
      <c r="U16" s="40">
        <f t="shared" si="3"/>
        <v>675.87872727272725</v>
      </c>
      <c r="V16" s="14">
        <f t="shared" si="4"/>
        <v>141.39400000000001</v>
      </c>
      <c r="W16" s="11">
        <f t="shared" si="5"/>
        <v>81.727272727272734</v>
      </c>
      <c r="X16" s="39">
        <v>899</v>
      </c>
    </row>
    <row r="17" spans="1:24" ht="17.100000000000001" customHeight="1">
      <c r="A17" s="45"/>
      <c r="B17" s="3" t="s">
        <v>81</v>
      </c>
      <c r="C17" s="3" t="s">
        <v>41</v>
      </c>
      <c r="D17" s="3">
        <v>3</v>
      </c>
      <c r="E17" s="3" t="s">
        <v>182</v>
      </c>
      <c r="F17" s="10">
        <v>80.22</v>
      </c>
      <c r="G17" s="11" t="s">
        <v>33</v>
      </c>
      <c r="H17" s="3" t="s">
        <v>34</v>
      </c>
      <c r="I17" s="3" t="s">
        <v>35</v>
      </c>
      <c r="J17" s="12"/>
      <c r="K17" s="12"/>
      <c r="L17" s="3" t="s">
        <v>36</v>
      </c>
      <c r="M17" s="3" t="s">
        <v>37</v>
      </c>
      <c r="N17" s="3" t="s">
        <v>45</v>
      </c>
      <c r="O17" s="12"/>
      <c r="P17" s="12"/>
      <c r="Q17" s="3" t="s">
        <v>40</v>
      </c>
      <c r="R17" s="3">
        <v>12.33</v>
      </c>
      <c r="S17" s="13"/>
      <c r="T17" s="13"/>
      <c r="U17" s="40">
        <f t="shared" si="3"/>
        <v>931.69781818181798</v>
      </c>
      <c r="V17" s="14">
        <f t="shared" si="4"/>
        <v>176.48400000000001</v>
      </c>
      <c r="W17" s="11">
        <f t="shared" si="5"/>
        <v>110.81818181818181</v>
      </c>
      <c r="X17" s="39">
        <v>1219</v>
      </c>
    </row>
    <row r="18" spans="1:24" ht="17.100000000000001" customHeight="1">
      <c r="A18" s="45"/>
      <c r="B18" s="3" t="s">
        <v>82</v>
      </c>
      <c r="C18" s="3" t="s">
        <v>50</v>
      </c>
      <c r="D18" s="3">
        <v>4</v>
      </c>
      <c r="E18" s="3" t="s">
        <v>184</v>
      </c>
      <c r="F18" s="17">
        <v>100.91</v>
      </c>
      <c r="G18" s="3" t="s">
        <v>62</v>
      </c>
      <c r="H18" s="3" t="s">
        <v>63</v>
      </c>
      <c r="I18" s="3" t="s">
        <v>64</v>
      </c>
      <c r="J18" s="3" t="s">
        <v>65</v>
      </c>
      <c r="K18" s="12"/>
      <c r="L18" s="3" t="s">
        <v>66</v>
      </c>
      <c r="M18" s="3" t="s">
        <v>67</v>
      </c>
      <c r="N18" s="3" t="s">
        <v>68</v>
      </c>
      <c r="O18" s="3" t="s">
        <v>69</v>
      </c>
      <c r="P18" s="3" t="s">
        <v>70</v>
      </c>
      <c r="Q18" s="3" t="s">
        <v>71</v>
      </c>
      <c r="R18" s="13"/>
      <c r="S18" s="3">
        <v>27.84</v>
      </c>
      <c r="T18" s="13"/>
      <c r="U18" s="40">
        <f t="shared" si="3"/>
        <v>1186.1798181818181</v>
      </c>
      <c r="V18" s="14">
        <f t="shared" si="4"/>
        <v>222.00200000000001</v>
      </c>
      <c r="W18" s="11">
        <f t="shared" si="5"/>
        <v>140.81818181818181</v>
      </c>
      <c r="X18" s="39">
        <v>1549</v>
      </c>
    </row>
    <row r="19" spans="1:24" ht="17.100000000000001" customHeight="1">
      <c r="A19" s="45"/>
      <c r="B19" s="3" t="s">
        <v>83</v>
      </c>
      <c r="C19" s="3" t="s">
        <v>50</v>
      </c>
      <c r="D19" s="3">
        <v>4</v>
      </c>
      <c r="E19" s="3" t="s">
        <v>182</v>
      </c>
      <c r="F19" s="17">
        <v>106.28</v>
      </c>
      <c r="G19" s="3" t="s">
        <v>84</v>
      </c>
      <c r="H19" s="3" t="s">
        <v>85</v>
      </c>
      <c r="I19" s="3" t="s">
        <v>86</v>
      </c>
      <c r="J19" s="3" t="s">
        <v>87</v>
      </c>
      <c r="K19" s="12"/>
      <c r="L19" s="3" t="s">
        <v>55</v>
      </c>
      <c r="M19" s="3" t="s">
        <v>88</v>
      </c>
      <c r="N19" s="3" t="s">
        <v>89</v>
      </c>
      <c r="O19" s="12"/>
      <c r="P19" s="3" t="s">
        <v>90</v>
      </c>
      <c r="Q19" s="3" t="s">
        <v>91</v>
      </c>
      <c r="R19" s="13"/>
      <c r="S19" s="3">
        <v>11.4</v>
      </c>
      <c r="T19" s="13"/>
      <c r="U19" s="40">
        <f t="shared" si="3"/>
        <v>1192.5476363636362</v>
      </c>
      <c r="V19" s="14">
        <f t="shared" si="4"/>
        <v>233.81600000000003</v>
      </c>
      <c r="W19" s="11">
        <f t="shared" si="5"/>
        <v>142.63636363636363</v>
      </c>
      <c r="X19" s="39">
        <v>1569</v>
      </c>
    </row>
    <row r="20" spans="1:24" ht="12.95" customHeight="1">
      <c r="A20" s="25"/>
      <c r="B20" s="18"/>
      <c r="C20" s="18"/>
      <c r="D20" s="18"/>
      <c r="E20" s="18"/>
      <c r="F20" s="19"/>
      <c r="G20" s="18"/>
      <c r="H20" s="18"/>
      <c r="I20" s="18"/>
      <c r="J20" s="18"/>
      <c r="K20" s="20"/>
      <c r="L20" s="18"/>
      <c r="M20" s="18"/>
      <c r="N20" s="18"/>
      <c r="O20" s="20"/>
      <c r="P20" s="18"/>
      <c r="Q20" s="18"/>
      <c r="R20" s="21"/>
      <c r="S20" s="18"/>
      <c r="T20" s="21"/>
      <c r="U20" s="16"/>
      <c r="V20" s="16"/>
      <c r="W20" s="16"/>
      <c r="X20" s="35"/>
    </row>
    <row r="21" spans="1:24" ht="12.95" hidden="1" customHeight="1">
      <c r="A21" s="26"/>
      <c r="B21" s="46" t="s">
        <v>92</v>
      </c>
      <c r="C21" s="46"/>
      <c r="D21" s="46"/>
      <c r="E21" s="46"/>
      <c r="F21" s="46"/>
      <c r="G21" s="46"/>
      <c r="H21" s="46"/>
      <c r="I21" s="46"/>
      <c r="J21" s="46"/>
      <c r="K21" s="46"/>
      <c r="L21" s="46"/>
      <c r="M21" s="46"/>
      <c r="N21" s="46"/>
      <c r="O21" s="46"/>
      <c r="P21" s="46"/>
      <c r="Q21" s="46"/>
      <c r="R21" s="46"/>
      <c r="S21" s="46"/>
      <c r="T21" s="46"/>
      <c r="U21" s="40"/>
      <c r="V21" s="22"/>
      <c r="W21" s="11" t="e">
        <f>(#REF!+V21)*0.1</f>
        <v>#REF!</v>
      </c>
      <c r="X21" s="34"/>
    </row>
    <row r="22" spans="1:24" ht="15" customHeight="1">
      <c r="A22" s="45" t="s">
        <v>93</v>
      </c>
      <c r="B22" s="3" t="s">
        <v>94</v>
      </c>
      <c r="C22" s="3" t="s">
        <v>95</v>
      </c>
      <c r="D22" s="3">
        <v>3</v>
      </c>
      <c r="E22" s="3" t="s">
        <v>182</v>
      </c>
      <c r="F22" s="17">
        <v>75.650000000000006</v>
      </c>
      <c r="G22" s="3" t="s">
        <v>96</v>
      </c>
      <c r="H22" s="3" t="s">
        <v>97</v>
      </c>
      <c r="I22" s="3"/>
      <c r="J22" s="12"/>
      <c r="K22" s="17"/>
      <c r="L22" s="17" t="s">
        <v>98</v>
      </c>
      <c r="M22" s="3" t="s">
        <v>99</v>
      </c>
      <c r="N22" s="3" t="s">
        <v>100</v>
      </c>
      <c r="O22" s="3"/>
      <c r="P22" s="12" t="s">
        <v>101</v>
      </c>
      <c r="Q22" s="43"/>
      <c r="R22" s="43"/>
      <c r="S22" s="3">
        <v>13.71</v>
      </c>
      <c r="T22" s="3">
        <v>49.07</v>
      </c>
      <c r="U22" s="40">
        <f t="shared" ref="U22:U37" si="6">(X22/1.1)-V22</f>
        <v>796.29727272727257</v>
      </c>
      <c r="V22" s="14">
        <f t="shared" ref="V22:V37" si="7">$F22*$V$2</f>
        <v>166.43000000000004</v>
      </c>
      <c r="W22" s="11">
        <f t="shared" ref="W22:W37" si="8">(U22+V22)*0.1</f>
        <v>96.272727272727266</v>
      </c>
      <c r="X22" s="39">
        <v>1059</v>
      </c>
    </row>
    <row r="23" spans="1:24" ht="22.5">
      <c r="A23" s="45"/>
      <c r="B23" s="3" t="s">
        <v>106</v>
      </c>
      <c r="C23" s="3" t="s">
        <v>73</v>
      </c>
      <c r="D23" s="3">
        <v>3</v>
      </c>
      <c r="E23" s="3" t="s">
        <v>185</v>
      </c>
      <c r="F23" s="17">
        <v>75.650000000000006</v>
      </c>
      <c r="G23" s="3" t="s">
        <v>96</v>
      </c>
      <c r="H23" s="3" t="s">
        <v>97</v>
      </c>
      <c r="I23" s="3"/>
      <c r="J23" s="12"/>
      <c r="K23" s="43"/>
      <c r="L23" s="43" t="s">
        <v>98</v>
      </c>
      <c r="M23" s="3" t="s">
        <v>99</v>
      </c>
      <c r="N23" s="3" t="s">
        <v>100</v>
      </c>
      <c r="O23" s="3"/>
      <c r="P23" s="12" t="s">
        <v>101</v>
      </c>
      <c r="Q23" s="44">
        <v>4.38</v>
      </c>
      <c r="R23" s="44" t="s">
        <v>107</v>
      </c>
      <c r="S23" s="3"/>
      <c r="T23" s="3"/>
      <c r="U23" s="40">
        <f t="shared" si="6"/>
        <v>741.75181818181807</v>
      </c>
      <c r="V23" s="14">
        <f t="shared" si="7"/>
        <v>166.43000000000004</v>
      </c>
      <c r="W23" s="11">
        <f t="shared" si="8"/>
        <v>90.818181818181813</v>
      </c>
      <c r="X23" s="39">
        <v>999</v>
      </c>
    </row>
    <row r="24" spans="1:24">
      <c r="A24" s="45"/>
      <c r="B24" s="3" t="s">
        <v>108</v>
      </c>
      <c r="C24" s="3" t="s">
        <v>73</v>
      </c>
      <c r="D24" s="3">
        <v>2</v>
      </c>
      <c r="E24" s="3" t="s">
        <v>185</v>
      </c>
      <c r="F24" s="17">
        <v>53.81</v>
      </c>
      <c r="G24" s="3" t="s">
        <v>109</v>
      </c>
      <c r="H24" s="3" t="s">
        <v>102</v>
      </c>
      <c r="I24" s="3"/>
      <c r="J24" s="3"/>
      <c r="K24" s="43" t="s">
        <v>103</v>
      </c>
      <c r="L24" s="43" t="s">
        <v>104</v>
      </c>
      <c r="M24" s="3" t="s">
        <v>105</v>
      </c>
      <c r="N24" s="3" t="s">
        <v>110</v>
      </c>
      <c r="O24" s="3"/>
      <c r="P24" s="3"/>
      <c r="Q24" s="44">
        <v>3.62</v>
      </c>
      <c r="R24" s="44" t="s">
        <v>111</v>
      </c>
      <c r="S24" s="3"/>
      <c r="T24" s="3"/>
      <c r="U24" s="40">
        <f t="shared" si="6"/>
        <v>544.34527272727257</v>
      </c>
      <c r="V24" s="14">
        <f t="shared" si="7"/>
        <v>118.38200000000002</v>
      </c>
      <c r="W24" s="11">
        <f t="shared" si="8"/>
        <v>66.272727272727266</v>
      </c>
      <c r="X24" s="39">
        <v>729</v>
      </c>
    </row>
    <row r="25" spans="1:24" ht="22.5">
      <c r="A25" s="45"/>
      <c r="B25" s="3" t="s">
        <v>112</v>
      </c>
      <c r="C25" s="3" t="s">
        <v>73</v>
      </c>
      <c r="D25" s="3">
        <v>2</v>
      </c>
      <c r="E25" s="3" t="s">
        <v>182</v>
      </c>
      <c r="F25" s="17">
        <v>55.51</v>
      </c>
      <c r="G25" s="3" t="s">
        <v>113</v>
      </c>
      <c r="H25" s="3" t="s">
        <v>114</v>
      </c>
      <c r="I25" s="3"/>
      <c r="J25" s="12"/>
      <c r="K25" s="17"/>
      <c r="L25" s="17" t="s">
        <v>115</v>
      </c>
      <c r="M25" s="3" t="s">
        <v>116</v>
      </c>
      <c r="N25" s="3" t="s">
        <v>117</v>
      </c>
      <c r="O25" s="3"/>
      <c r="P25" s="12" t="s">
        <v>118</v>
      </c>
      <c r="Q25" s="43"/>
      <c r="R25" s="43"/>
      <c r="S25" s="3">
        <v>8.7100000000000009</v>
      </c>
      <c r="T25" s="3">
        <v>37.479999999999997</v>
      </c>
      <c r="U25" s="40">
        <f t="shared" si="6"/>
        <v>586.05981818181817</v>
      </c>
      <c r="V25" s="14">
        <f t="shared" si="7"/>
        <v>122.122</v>
      </c>
      <c r="W25" s="11">
        <f t="shared" si="8"/>
        <v>70.818181818181813</v>
      </c>
      <c r="X25" s="39">
        <v>779</v>
      </c>
    </row>
    <row r="26" spans="1:24">
      <c r="A26" s="45"/>
      <c r="B26" s="3" t="s">
        <v>119</v>
      </c>
      <c r="C26" s="3" t="s">
        <v>73</v>
      </c>
      <c r="D26" s="3">
        <v>2</v>
      </c>
      <c r="E26" s="3" t="s">
        <v>185</v>
      </c>
      <c r="F26" s="17">
        <v>51.63</v>
      </c>
      <c r="G26" s="3" t="s">
        <v>120</v>
      </c>
      <c r="H26" s="3" t="s">
        <v>121</v>
      </c>
      <c r="I26" s="3"/>
      <c r="J26" s="3"/>
      <c r="K26" s="17" t="s">
        <v>122</v>
      </c>
      <c r="L26" s="17" t="s">
        <v>115</v>
      </c>
      <c r="M26" s="3" t="s">
        <v>123</v>
      </c>
      <c r="N26" s="3" t="s">
        <v>124</v>
      </c>
      <c r="O26" s="3"/>
      <c r="P26" s="3"/>
      <c r="Q26" s="43"/>
      <c r="R26" s="43"/>
      <c r="S26" s="3">
        <v>5.97</v>
      </c>
      <c r="T26" s="3">
        <v>36.119999999999997</v>
      </c>
      <c r="U26" s="40">
        <f t="shared" si="6"/>
        <v>585.504909090909</v>
      </c>
      <c r="V26" s="14">
        <f t="shared" si="7"/>
        <v>113.58600000000001</v>
      </c>
      <c r="W26" s="11">
        <f t="shared" si="8"/>
        <v>69.909090909090907</v>
      </c>
      <c r="X26" s="39">
        <v>769</v>
      </c>
    </row>
    <row r="27" spans="1:24">
      <c r="A27" s="45"/>
      <c r="B27" s="3" t="s">
        <v>125</v>
      </c>
      <c r="C27" s="3" t="s">
        <v>73</v>
      </c>
      <c r="D27" s="3">
        <v>2</v>
      </c>
      <c r="E27" s="3" t="s">
        <v>185</v>
      </c>
      <c r="F27" s="17">
        <v>48.53</v>
      </c>
      <c r="G27" s="3" t="s">
        <v>126</v>
      </c>
      <c r="H27" s="3" t="s">
        <v>127</v>
      </c>
      <c r="I27" s="3"/>
      <c r="J27" s="12"/>
      <c r="K27" s="43"/>
      <c r="L27" s="43" t="s">
        <v>115</v>
      </c>
      <c r="M27" s="3" t="s">
        <v>128</v>
      </c>
      <c r="N27" s="3" t="s">
        <v>129</v>
      </c>
      <c r="O27" s="3"/>
      <c r="P27" s="12"/>
      <c r="Q27" s="43"/>
      <c r="R27" s="43"/>
      <c r="S27" s="3">
        <v>5.93</v>
      </c>
      <c r="T27" s="3">
        <v>38.130000000000003</v>
      </c>
      <c r="U27" s="40">
        <f t="shared" si="6"/>
        <v>574.14309090909092</v>
      </c>
      <c r="V27" s="14">
        <f t="shared" si="7"/>
        <v>106.76600000000001</v>
      </c>
      <c r="W27" s="11">
        <f t="shared" si="8"/>
        <v>68.090909090909093</v>
      </c>
      <c r="X27" s="39">
        <v>749</v>
      </c>
    </row>
    <row r="28" spans="1:24">
      <c r="A28" s="45"/>
      <c r="B28" s="3" t="s">
        <v>135</v>
      </c>
      <c r="C28" s="3" t="s">
        <v>18</v>
      </c>
      <c r="D28" s="3">
        <v>3</v>
      </c>
      <c r="E28" s="3" t="s">
        <v>185</v>
      </c>
      <c r="F28" s="17">
        <v>76.23</v>
      </c>
      <c r="G28" s="3" t="s">
        <v>136</v>
      </c>
      <c r="H28" s="3" t="s">
        <v>137</v>
      </c>
      <c r="I28" s="3"/>
      <c r="J28" s="12"/>
      <c r="K28" s="43"/>
      <c r="L28" s="43" t="s">
        <v>138</v>
      </c>
      <c r="M28" s="3" t="s">
        <v>139</v>
      </c>
      <c r="N28" s="3" t="s">
        <v>140</v>
      </c>
      <c r="O28" s="3"/>
      <c r="P28" s="12"/>
      <c r="Q28" s="44">
        <v>4.38</v>
      </c>
      <c r="R28" s="44"/>
      <c r="S28" s="3"/>
      <c r="T28" s="3"/>
      <c r="U28" s="40">
        <f t="shared" si="6"/>
        <v>822.29399999999987</v>
      </c>
      <c r="V28" s="14">
        <f t="shared" si="7"/>
        <v>167.70600000000002</v>
      </c>
      <c r="W28" s="11">
        <f t="shared" si="8"/>
        <v>99</v>
      </c>
      <c r="X28" s="39">
        <v>1089</v>
      </c>
    </row>
    <row r="29" spans="1:24">
      <c r="A29" s="45"/>
      <c r="B29" s="3" t="s">
        <v>141</v>
      </c>
      <c r="C29" s="3" t="s">
        <v>18</v>
      </c>
      <c r="D29" s="3">
        <v>2</v>
      </c>
      <c r="E29" s="3" t="s">
        <v>185</v>
      </c>
      <c r="F29" s="17">
        <v>53.8</v>
      </c>
      <c r="G29" s="3" t="s">
        <v>109</v>
      </c>
      <c r="H29" s="3" t="s">
        <v>102</v>
      </c>
      <c r="I29" s="3"/>
      <c r="J29" s="3"/>
      <c r="K29" s="17" t="s">
        <v>103</v>
      </c>
      <c r="L29" s="17" t="s">
        <v>104</v>
      </c>
      <c r="M29" s="3" t="s">
        <v>105</v>
      </c>
      <c r="N29" s="3" t="s">
        <v>110</v>
      </c>
      <c r="O29" s="3"/>
      <c r="P29" s="3"/>
      <c r="Q29" s="44">
        <v>3.62</v>
      </c>
      <c r="R29" s="44"/>
      <c r="S29" s="3"/>
      <c r="T29" s="3"/>
      <c r="U29" s="40">
        <f t="shared" si="6"/>
        <v>562.54909090909086</v>
      </c>
      <c r="V29" s="14">
        <f t="shared" si="7"/>
        <v>118.36</v>
      </c>
      <c r="W29" s="11">
        <f t="shared" si="8"/>
        <v>68.090909090909093</v>
      </c>
      <c r="X29" s="39">
        <v>749</v>
      </c>
    </row>
    <row r="30" spans="1:24">
      <c r="A30" s="45"/>
      <c r="B30" s="3" t="s">
        <v>142</v>
      </c>
      <c r="C30" s="3" t="s">
        <v>18</v>
      </c>
      <c r="D30" s="3">
        <v>2</v>
      </c>
      <c r="E30" s="3" t="s">
        <v>182</v>
      </c>
      <c r="F30" s="17">
        <v>49.36</v>
      </c>
      <c r="G30" s="3" t="s">
        <v>143</v>
      </c>
      <c r="H30" s="3" t="s">
        <v>114</v>
      </c>
      <c r="I30" s="3"/>
      <c r="J30" s="12"/>
      <c r="K30" s="17"/>
      <c r="L30" s="17" t="s">
        <v>115</v>
      </c>
      <c r="M30" s="3" t="s">
        <v>123</v>
      </c>
      <c r="N30" s="3" t="s">
        <v>124</v>
      </c>
      <c r="O30" s="3"/>
      <c r="P30" s="12"/>
      <c r="Q30" s="44">
        <v>3.41</v>
      </c>
      <c r="R30" s="44"/>
      <c r="S30" s="3"/>
      <c r="T30" s="3"/>
      <c r="U30" s="40">
        <f t="shared" si="6"/>
        <v>572.31709090909089</v>
      </c>
      <c r="V30" s="14">
        <f t="shared" si="7"/>
        <v>108.59200000000001</v>
      </c>
      <c r="W30" s="11">
        <f t="shared" si="8"/>
        <v>68.090909090909093</v>
      </c>
      <c r="X30" s="39">
        <v>749</v>
      </c>
    </row>
    <row r="31" spans="1:24">
      <c r="A31" s="45"/>
      <c r="B31" s="3" t="s">
        <v>144</v>
      </c>
      <c r="C31" s="3" t="s">
        <v>18</v>
      </c>
      <c r="D31" s="3">
        <v>2</v>
      </c>
      <c r="E31" s="3" t="s">
        <v>185</v>
      </c>
      <c r="F31" s="17">
        <v>51.66</v>
      </c>
      <c r="G31" s="3" t="s">
        <v>120</v>
      </c>
      <c r="H31" s="3" t="s">
        <v>145</v>
      </c>
      <c r="I31" s="3"/>
      <c r="J31" s="3"/>
      <c r="K31" s="17" t="s">
        <v>122</v>
      </c>
      <c r="L31" s="17" t="s">
        <v>115</v>
      </c>
      <c r="M31" s="3" t="s">
        <v>123</v>
      </c>
      <c r="N31" s="3" t="s">
        <v>124</v>
      </c>
      <c r="O31" s="3"/>
      <c r="P31" s="3"/>
      <c r="Q31" s="44">
        <v>3.99</v>
      </c>
      <c r="R31" s="44"/>
      <c r="S31" s="3"/>
      <c r="T31" s="3"/>
      <c r="U31" s="40">
        <f t="shared" si="6"/>
        <v>567.25709090909083</v>
      </c>
      <c r="V31" s="14">
        <f t="shared" si="7"/>
        <v>113.652</v>
      </c>
      <c r="W31" s="11">
        <f t="shared" si="8"/>
        <v>68.090909090909093</v>
      </c>
      <c r="X31" s="39">
        <v>749</v>
      </c>
    </row>
    <row r="32" spans="1:24">
      <c r="A32" s="45"/>
      <c r="B32" s="3" t="s">
        <v>146</v>
      </c>
      <c r="C32" s="3" t="s">
        <v>18</v>
      </c>
      <c r="D32" s="3">
        <v>2</v>
      </c>
      <c r="E32" s="3" t="s">
        <v>185</v>
      </c>
      <c r="F32" s="17">
        <v>48.53</v>
      </c>
      <c r="G32" s="3" t="s">
        <v>126</v>
      </c>
      <c r="H32" s="3" t="s">
        <v>127</v>
      </c>
      <c r="I32" s="3"/>
      <c r="J32" s="12"/>
      <c r="K32" s="17"/>
      <c r="L32" s="17" t="s">
        <v>115</v>
      </c>
      <c r="M32" s="3" t="s">
        <v>128</v>
      </c>
      <c r="N32" s="3" t="s">
        <v>129</v>
      </c>
      <c r="O32" s="3"/>
      <c r="P32" s="12"/>
      <c r="Q32" s="44">
        <v>5.36</v>
      </c>
      <c r="R32" s="44"/>
      <c r="S32" s="3"/>
      <c r="T32" s="3"/>
      <c r="U32" s="40">
        <f t="shared" si="6"/>
        <v>565.05218181818179</v>
      </c>
      <c r="V32" s="14">
        <f t="shared" si="7"/>
        <v>106.76600000000001</v>
      </c>
      <c r="W32" s="11">
        <f t="shared" si="8"/>
        <v>67.181818181818173</v>
      </c>
      <c r="X32" s="39">
        <v>739</v>
      </c>
    </row>
    <row r="33" spans="1:24">
      <c r="A33" s="45"/>
      <c r="B33" s="3" t="s">
        <v>147</v>
      </c>
      <c r="C33" s="3" t="s">
        <v>18</v>
      </c>
      <c r="D33" s="3">
        <v>3</v>
      </c>
      <c r="E33" s="3" t="s">
        <v>186</v>
      </c>
      <c r="F33" s="17">
        <v>72.180000000000007</v>
      </c>
      <c r="G33" s="3" t="s">
        <v>62</v>
      </c>
      <c r="H33" s="3" t="s">
        <v>130</v>
      </c>
      <c r="I33" s="3" t="s">
        <v>131</v>
      </c>
      <c r="J33" s="3"/>
      <c r="K33" s="17"/>
      <c r="L33" s="17" t="s">
        <v>132</v>
      </c>
      <c r="M33" s="3" t="s">
        <v>133</v>
      </c>
      <c r="N33" s="3" t="s">
        <v>134</v>
      </c>
      <c r="O33" s="3"/>
      <c r="P33" s="3"/>
      <c r="Q33" s="44">
        <v>4.83</v>
      </c>
      <c r="R33" s="44"/>
      <c r="S33" s="3"/>
      <c r="T33" s="3"/>
      <c r="U33" s="40">
        <f t="shared" si="6"/>
        <v>785.74945454545446</v>
      </c>
      <c r="V33" s="14">
        <f t="shared" si="7"/>
        <v>158.79600000000002</v>
      </c>
      <c r="W33" s="11">
        <f t="shared" si="8"/>
        <v>94.454545454545453</v>
      </c>
      <c r="X33" s="39">
        <v>1039</v>
      </c>
    </row>
    <row r="34" spans="1:24" ht="15" customHeight="1">
      <c r="A34" s="45"/>
      <c r="B34" s="31" t="s">
        <v>149</v>
      </c>
      <c r="C34" s="3" t="s">
        <v>148</v>
      </c>
      <c r="D34" s="3">
        <v>2</v>
      </c>
      <c r="E34" s="3" t="s">
        <v>185</v>
      </c>
      <c r="F34" s="17">
        <v>45.13</v>
      </c>
      <c r="G34" s="3"/>
      <c r="H34" s="3" t="s">
        <v>150</v>
      </c>
      <c r="I34" s="3"/>
      <c r="J34" s="3"/>
      <c r="K34" s="17"/>
      <c r="L34" s="17" t="s">
        <v>151</v>
      </c>
      <c r="M34" s="3"/>
      <c r="N34" s="3" t="s">
        <v>152</v>
      </c>
      <c r="O34" s="3"/>
      <c r="P34" s="3"/>
      <c r="Q34" s="44">
        <v>8.15</v>
      </c>
      <c r="R34" s="44"/>
      <c r="S34" s="3"/>
      <c r="T34" s="3"/>
      <c r="U34" s="40">
        <f t="shared" si="6"/>
        <v>517.98672727272719</v>
      </c>
      <c r="V34" s="14">
        <f t="shared" si="7"/>
        <v>99.286000000000016</v>
      </c>
      <c r="W34" s="11">
        <f t="shared" si="8"/>
        <v>61.727272727272727</v>
      </c>
      <c r="X34" s="39">
        <v>679</v>
      </c>
    </row>
    <row r="35" spans="1:24" ht="15" customHeight="1">
      <c r="A35" s="45"/>
      <c r="B35" s="31" t="s">
        <v>191</v>
      </c>
      <c r="C35" s="31" t="s">
        <v>192</v>
      </c>
      <c r="D35" s="31">
        <v>4</v>
      </c>
      <c r="E35" s="31"/>
      <c r="F35" s="30">
        <v>97.24</v>
      </c>
      <c r="G35" s="31"/>
      <c r="H35" s="31"/>
      <c r="I35" s="31"/>
      <c r="J35" s="31"/>
      <c r="K35" s="30"/>
      <c r="L35" s="30"/>
      <c r="M35" s="31"/>
      <c r="N35" s="31"/>
      <c r="O35" s="31"/>
      <c r="P35" s="31"/>
      <c r="Q35" s="31"/>
      <c r="R35" s="31">
        <v>8.6300000000000008</v>
      </c>
      <c r="S35" s="31">
        <v>7.19</v>
      </c>
      <c r="T35" s="31"/>
      <c r="U35" s="40">
        <f t="shared" si="6"/>
        <v>1103.3447272727271</v>
      </c>
      <c r="V35" s="14">
        <f t="shared" si="7"/>
        <v>213.928</v>
      </c>
      <c r="W35" s="11">
        <f t="shared" si="8"/>
        <v>131.72727272727272</v>
      </c>
      <c r="X35" s="39">
        <v>1449</v>
      </c>
    </row>
    <row r="36" spans="1:24" ht="15" customHeight="1">
      <c r="A36" s="45"/>
      <c r="B36" s="31" t="s">
        <v>162</v>
      </c>
      <c r="C36" s="3" t="s">
        <v>161</v>
      </c>
      <c r="D36" s="3">
        <v>2</v>
      </c>
      <c r="E36" s="3" t="s">
        <v>185</v>
      </c>
      <c r="F36" s="17">
        <v>45.13</v>
      </c>
      <c r="G36" s="3"/>
      <c r="H36" s="3" t="s">
        <v>150</v>
      </c>
      <c r="I36" s="3"/>
      <c r="J36" s="12"/>
      <c r="K36" s="43"/>
      <c r="L36" s="43" t="s">
        <v>151</v>
      </c>
      <c r="M36" s="3"/>
      <c r="N36" s="3" t="s">
        <v>152</v>
      </c>
      <c r="O36" s="3"/>
      <c r="P36" s="12"/>
      <c r="Q36" s="44">
        <v>5.15</v>
      </c>
      <c r="R36" s="44"/>
      <c r="S36" s="3"/>
      <c r="T36" s="3"/>
      <c r="U36" s="40">
        <f t="shared" si="6"/>
        <v>517.98672727272719</v>
      </c>
      <c r="V36" s="14">
        <f t="shared" si="7"/>
        <v>99.286000000000016</v>
      </c>
      <c r="W36" s="11">
        <f t="shared" si="8"/>
        <v>61.727272727272727</v>
      </c>
      <c r="X36" s="39">
        <v>679</v>
      </c>
    </row>
    <row r="37" spans="1:24" ht="15" customHeight="1">
      <c r="A37" s="45"/>
      <c r="B37" s="31" t="s">
        <v>163</v>
      </c>
      <c r="C37" s="3" t="s">
        <v>161</v>
      </c>
      <c r="D37" s="3">
        <v>4</v>
      </c>
      <c r="E37" s="3" t="s">
        <v>183</v>
      </c>
      <c r="F37" s="17">
        <v>97.24</v>
      </c>
      <c r="G37" s="3" t="s">
        <v>153</v>
      </c>
      <c r="H37" s="3" t="s">
        <v>154</v>
      </c>
      <c r="I37" s="3" t="s">
        <v>155</v>
      </c>
      <c r="J37" s="3" t="s">
        <v>156</v>
      </c>
      <c r="K37" s="43"/>
      <c r="L37" s="43"/>
      <c r="M37" s="3" t="s">
        <v>157</v>
      </c>
      <c r="N37" s="3" t="s">
        <v>158</v>
      </c>
      <c r="O37" s="3" t="s">
        <v>159</v>
      </c>
      <c r="P37" s="3" t="s">
        <v>160</v>
      </c>
      <c r="Q37" s="44">
        <v>5.87</v>
      </c>
      <c r="R37" s="44"/>
      <c r="S37" s="3">
        <v>4.46</v>
      </c>
      <c r="T37" s="3"/>
      <c r="U37" s="40">
        <f t="shared" si="6"/>
        <v>1103.3447272727271</v>
      </c>
      <c r="V37" s="14">
        <f t="shared" si="7"/>
        <v>213.928</v>
      </c>
      <c r="W37" s="11">
        <f t="shared" si="8"/>
        <v>131.72727272727272</v>
      </c>
      <c r="X37" s="39">
        <v>1449</v>
      </c>
    </row>
    <row r="38" spans="1:24" ht="15" customHeight="1">
      <c r="A38" s="25"/>
      <c r="B38" s="18"/>
      <c r="C38" s="18"/>
      <c r="D38" s="18"/>
      <c r="E38" s="18"/>
      <c r="F38" s="19"/>
      <c r="G38" s="18"/>
      <c r="H38" s="18"/>
      <c r="I38" s="18"/>
      <c r="J38" s="20"/>
      <c r="K38" s="19"/>
      <c r="L38" s="19"/>
      <c r="M38" s="18"/>
      <c r="N38" s="18"/>
      <c r="O38" s="18"/>
      <c r="P38" s="20"/>
      <c r="Q38" s="19"/>
      <c r="R38" s="19"/>
      <c r="S38" s="18"/>
      <c r="T38" s="18"/>
      <c r="U38" s="16"/>
      <c r="V38" s="16"/>
      <c r="W38" s="16"/>
      <c r="X38" s="35"/>
    </row>
    <row r="39" spans="1:24" hidden="1">
      <c r="A39" s="26"/>
      <c r="B39" s="46" t="s">
        <v>164</v>
      </c>
      <c r="C39" s="46"/>
      <c r="D39" s="46"/>
      <c r="E39" s="46"/>
      <c r="F39" s="46"/>
      <c r="G39" s="46"/>
      <c r="H39" s="46"/>
      <c r="I39" s="46"/>
      <c r="J39" s="46"/>
      <c r="K39" s="46"/>
      <c r="L39" s="46"/>
      <c r="M39" s="46"/>
      <c r="N39" s="46"/>
      <c r="O39" s="46"/>
      <c r="P39" s="46"/>
      <c r="Q39" s="46"/>
      <c r="R39" s="46"/>
      <c r="S39" s="46"/>
      <c r="T39" s="46"/>
      <c r="U39" s="40"/>
      <c r="V39" s="22"/>
      <c r="W39" s="11" t="e">
        <f>(#REF!+V39)*0.1</f>
        <v>#REF!</v>
      </c>
      <c r="X39" s="34"/>
    </row>
    <row r="40" spans="1:24">
      <c r="A40" s="45" t="s">
        <v>165</v>
      </c>
      <c r="B40" s="3" t="s">
        <v>166</v>
      </c>
      <c r="C40" s="3" t="s">
        <v>95</v>
      </c>
      <c r="D40" s="3">
        <v>3</v>
      </c>
      <c r="E40" s="3" t="s">
        <v>184</v>
      </c>
      <c r="F40" s="17">
        <v>85.41</v>
      </c>
      <c r="G40" s="22"/>
      <c r="H40" s="22"/>
      <c r="I40" s="22"/>
      <c r="J40" s="22"/>
      <c r="K40" s="22"/>
      <c r="L40" s="22"/>
      <c r="M40" s="22"/>
      <c r="N40" s="22"/>
      <c r="O40" s="22"/>
      <c r="P40" s="22"/>
      <c r="Q40" s="22"/>
      <c r="R40" s="3"/>
      <c r="S40" s="3">
        <v>44.14</v>
      </c>
      <c r="T40" s="3">
        <v>48.81</v>
      </c>
      <c r="U40" s="40">
        <f t="shared" ref="U40:U51" si="9">(X40/1.1)-V40</f>
        <v>920.27981818181797</v>
      </c>
      <c r="V40" s="14">
        <f t="shared" ref="V40:V51" si="10">$F40*$V$2</f>
        <v>187.90200000000002</v>
      </c>
      <c r="W40" s="11">
        <f t="shared" ref="W40:W51" si="11">(U40+V40)*0.1</f>
        <v>110.81818181818181</v>
      </c>
      <c r="X40" s="39">
        <v>1219</v>
      </c>
    </row>
    <row r="41" spans="1:24">
      <c r="A41" s="45"/>
      <c r="B41" s="3" t="s">
        <v>167</v>
      </c>
      <c r="C41" s="3" t="s">
        <v>95</v>
      </c>
      <c r="D41" s="3">
        <v>3</v>
      </c>
      <c r="E41" s="3" t="s">
        <v>182</v>
      </c>
      <c r="F41" s="17">
        <v>78.900000000000006</v>
      </c>
      <c r="G41" s="22"/>
      <c r="H41" s="22"/>
      <c r="I41" s="22"/>
      <c r="J41" s="22"/>
      <c r="K41" s="22"/>
      <c r="L41" s="22"/>
      <c r="M41" s="22"/>
      <c r="N41" s="22"/>
      <c r="O41" s="22"/>
      <c r="P41" s="22"/>
      <c r="Q41" s="22"/>
      <c r="R41" s="3"/>
      <c r="S41" s="3">
        <v>16.97</v>
      </c>
      <c r="T41" s="3">
        <v>50.12</v>
      </c>
      <c r="U41" s="40">
        <f t="shared" si="9"/>
        <v>898.23818181818172</v>
      </c>
      <c r="V41" s="14">
        <f t="shared" si="10"/>
        <v>173.58</v>
      </c>
      <c r="W41" s="11">
        <f t="shared" si="11"/>
        <v>107.18181818181819</v>
      </c>
      <c r="X41" s="39">
        <v>1179</v>
      </c>
    </row>
    <row r="42" spans="1:24">
      <c r="A42" s="45"/>
      <c r="B42" s="3" t="s">
        <v>168</v>
      </c>
      <c r="C42" s="3" t="s">
        <v>73</v>
      </c>
      <c r="D42" s="3">
        <v>3</v>
      </c>
      <c r="E42" s="3" t="s">
        <v>184</v>
      </c>
      <c r="F42" s="17">
        <v>85.41</v>
      </c>
      <c r="G42" s="22"/>
      <c r="H42" s="22"/>
      <c r="I42" s="22"/>
      <c r="J42" s="22"/>
      <c r="K42" s="22"/>
      <c r="L42" s="22"/>
      <c r="M42" s="22"/>
      <c r="N42" s="22"/>
      <c r="O42" s="22"/>
      <c r="P42" s="22"/>
      <c r="Q42" s="22"/>
      <c r="R42" s="3">
        <v>6.97</v>
      </c>
      <c r="S42" s="3"/>
      <c r="T42" s="3"/>
      <c r="U42" s="40">
        <f t="shared" si="9"/>
        <v>856.64345454545446</v>
      </c>
      <c r="V42" s="14">
        <f t="shared" si="10"/>
        <v>187.90200000000002</v>
      </c>
      <c r="W42" s="11">
        <f t="shared" si="11"/>
        <v>104.45454545454545</v>
      </c>
      <c r="X42" s="39">
        <v>1149</v>
      </c>
    </row>
    <row r="43" spans="1:24">
      <c r="A43" s="45"/>
      <c r="B43" s="3" t="s">
        <v>169</v>
      </c>
      <c r="C43" s="3" t="s">
        <v>73</v>
      </c>
      <c r="D43" s="3">
        <v>3</v>
      </c>
      <c r="E43" s="3" t="s">
        <v>182</v>
      </c>
      <c r="F43" s="17">
        <v>79.23</v>
      </c>
      <c r="G43" s="22"/>
      <c r="H43" s="22"/>
      <c r="I43" s="22"/>
      <c r="J43" s="22"/>
      <c r="K43" s="22"/>
      <c r="L43" s="22"/>
      <c r="M43" s="22"/>
      <c r="N43" s="22"/>
      <c r="O43" s="22"/>
      <c r="P43" s="22"/>
      <c r="Q43" s="22"/>
      <c r="R43" s="3">
        <v>6.58</v>
      </c>
      <c r="S43" s="3"/>
      <c r="T43" s="3"/>
      <c r="U43" s="40">
        <f t="shared" si="9"/>
        <v>842.9667272727271</v>
      </c>
      <c r="V43" s="14">
        <f t="shared" si="10"/>
        <v>174.30600000000001</v>
      </c>
      <c r="W43" s="11">
        <f t="shared" si="11"/>
        <v>101.72727272727272</v>
      </c>
      <c r="X43" s="39">
        <v>1119</v>
      </c>
    </row>
    <row r="44" spans="1:24">
      <c r="A44" s="45"/>
      <c r="B44" s="3" t="s">
        <v>170</v>
      </c>
      <c r="C44" s="3" t="s">
        <v>18</v>
      </c>
      <c r="D44" s="3">
        <v>3</v>
      </c>
      <c r="E44" s="3" t="s">
        <v>184</v>
      </c>
      <c r="F44" s="17">
        <v>85.41</v>
      </c>
      <c r="G44" s="22"/>
      <c r="H44" s="22"/>
      <c r="I44" s="22"/>
      <c r="J44" s="22"/>
      <c r="K44" s="22"/>
      <c r="L44" s="22"/>
      <c r="M44" s="22"/>
      <c r="N44" s="22"/>
      <c r="O44" s="22"/>
      <c r="P44" s="22"/>
      <c r="Q44" s="22"/>
      <c r="R44" s="3">
        <v>6.97</v>
      </c>
      <c r="S44" s="3"/>
      <c r="T44" s="3"/>
      <c r="U44" s="40">
        <f t="shared" si="9"/>
        <v>883.91618181818171</v>
      </c>
      <c r="V44" s="14">
        <f t="shared" si="10"/>
        <v>187.90200000000002</v>
      </c>
      <c r="W44" s="11">
        <f t="shared" si="11"/>
        <v>107.18181818181819</v>
      </c>
      <c r="X44" s="39">
        <v>1179</v>
      </c>
    </row>
    <row r="45" spans="1:24">
      <c r="A45" s="45"/>
      <c r="B45" s="3" t="s">
        <v>171</v>
      </c>
      <c r="C45" s="3" t="s">
        <v>18</v>
      </c>
      <c r="D45" s="3">
        <v>3</v>
      </c>
      <c r="E45" s="3" t="s">
        <v>182</v>
      </c>
      <c r="F45" s="17">
        <v>80.28</v>
      </c>
      <c r="G45" s="22"/>
      <c r="H45" s="22"/>
      <c r="I45" s="22"/>
      <c r="J45" s="22"/>
      <c r="K45" s="22"/>
      <c r="L45" s="22"/>
      <c r="M45" s="22"/>
      <c r="N45" s="22"/>
      <c r="O45" s="22"/>
      <c r="P45" s="22"/>
      <c r="Q45" s="22"/>
      <c r="R45" s="3">
        <v>6.58</v>
      </c>
      <c r="S45" s="3"/>
      <c r="T45" s="3"/>
      <c r="U45" s="40">
        <f t="shared" si="9"/>
        <v>867.92945454545452</v>
      </c>
      <c r="V45" s="14">
        <f t="shared" si="10"/>
        <v>176.61600000000001</v>
      </c>
      <c r="W45" s="11">
        <f t="shared" si="11"/>
        <v>104.45454545454545</v>
      </c>
      <c r="X45" s="39">
        <v>1149</v>
      </c>
    </row>
    <row r="46" spans="1:24">
      <c r="A46" s="45"/>
      <c r="B46" s="3" t="s">
        <v>172</v>
      </c>
      <c r="C46" s="3" t="s">
        <v>18</v>
      </c>
      <c r="D46" s="3">
        <v>3</v>
      </c>
      <c r="E46" s="3" t="s">
        <v>186</v>
      </c>
      <c r="F46" s="17">
        <v>84.99</v>
      </c>
      <c r="G46" s="22"/>
      <c r="H46" s="22"/>
      <c r="I46" s="22"/>
      <c r="J46" s="22"/>
      <c r="K46" s="22"/>
      <c r="L46" s="22"/>
      <c r="M46" s="22"/>
      <c r="N46" s="22"/>
      <c r="O46" s="22"/>
      <c r="P46" s="22"/>
      <c r="Q46" s="22"/>
      <c r="R46" s="3">
        <v>7.17</v>
      </c>
      <c r="S46" s="3"/>
      <c r="T46" s="3"/>
      <c r="U46" s="40">
        <f t="shared" si="9"/>
        <v>884.84018181818169</v>
      </c>
      <c r="V46" s="14">
        <f t="shared" si="10"/>
        <v>186.97800000000001</v>
      </c>
      <c r="W46" s="11">
        <f t="shared" si="11"/>
        <v>107.18181818181819</v>
      </c>
      <c r="X46" s="39">
        <v>1179</v>
      </c>
    </row>
    <row r="47" spans="1:24">
      <c r="A47" s="45"/>
      <c r="B47" s="3" t="s">
        <v>173</v>
      </c>
      <c r="C47" s="3" t="s">
        <v>41</v>
      </c>
      <c r="D47" s="3">
        <v>3</v>
      </c>
      <c r="E47" s="3" t="s">
        <v>184</v>
      </c>
      <c r="F47" s="17">
        <v>85.41</v>
      </c>
      <c r="G47" s="22"/>
      <c r="H47" s="22"/>
      <c r="I47" s="22"/>
      <c r="J47" s="22"/>
      <c r="K47" s="22"/>
      <c r="L47" s="22"/>
      <c r="M47" s="22"/>
      <c r="N47" s="22"/>
      <c r="O47" s="22"/>
      <c r="P47" s="22"/>
      <c r="Q47" s="22"/>
      <c r="R47" s="3">
        <v>6.97</v>
      </c>
      <c r="S47" s="3"/>
      <c r="T47" s="3"/>
      <c r="U47" s="40">
        <f t="shared" si="9"/>
        <v>902.09799999999996</v>
      </c>
      <c r="V47" s="14">
        <f t="shared" si="10"/>
        <v>187.90200000000002</v>
      </c>
      <c r="W47" s="11">
        <f t="shared" si="11"/>
        <v>109</v>
      </c>
      <c r="X47" s="39">
        <v>1199</v>
      </c>
    </row>
    <row r="48" spans="1:24">
      <c r="A48" s="45"/>
      <c r="B48" s="3" t="s">
        <v>174</v>
      </c>
      <c r="C48" s="3" t="s">
        <v>148</v>
      </c>
      <c r="D48" s="3">
        <v>3</v>
      </c>
      <c r="E48" s="3" t="s">
        <v>183</v>
      </c>
      <c r="F48" s="17">
        <v>87.96</v>
      </c>
      <c r="G48" s="22"/>
      <c r="H48" s="22"/>
      <c r="I48" s="22"/>
      <c r="J48" s="22"/>
      <c r="K48" s="22"/>
      <c r="L48" s="22"/>
      <c r="M48" s="22"/>
      <c r="N48" s="22"/>
      <c r="O48" s="22"/>
      <c r="P48" s="22"/>
      <c r="Q48" s="22"/>
      <c r="R48" s="3">
        <v>6.58</v>
      </c>
      <c r="S48" s="3">
        <v>40.630000000000003</v>
      </c>
      <c r="T48" s="3"/>
      <c r="U48" s="40">
        <f t="shared" si="9"/>
        <v>987.39709090909082</v>
      </c>
      <c r="V48" s="14">
        <f t="shared" si="10"/>
        <v>193.512</v>
      </c>
      <c r="W48" s="11">
        <f t="shared" si="11"/>
        <v>118.09090909090908</v>
      </c>
      <c r="X48" s="39">
        <v>1299</v>
      </c>
    </row>
    <row r="49" spans="1:24">
      <c r="A49" s="45"/>
      <c r="B49" s="3" t="s">
        <v>175</v>
      </c>
      <c r="C49" s="3" t="s">
        <v>148</v>
      </c>
      <c r="D49" s="3">
        <v>4</v>
      </c>
      <c r="E49" s="3" t="s">
        <v>186</v>
      </c>
      <c r="F49" s="17">
        <v>104.36</v>
      </c>
      <c r="G49" s="22"/>
      <c r="H49" s="22"/>
      <c r="I49" s="22"/>
      <c r="J49" s="22"/>
      <c r="K49" s="22"/>
      <c r="L49" s="22"/>
      <c r="M49" s="22"/>
      <c r="N49" s="22"/>
      <c r="O49" s="22"/>
      <c r="P49" s="22"/>
      <c r="Q49" s="22"/>
      <c r="R49" s="3"/>
      <c r="S49" s="3">
        <v>39.07</v>
      </c>
      <c r="T49" s="3"/>
      <c r="U49" s="40">
        <f t="shared" si="9"/>
        <v>1133.1352727272724</v>
      </c>
      <c r="V49" s="14">
        <f t="shared" si="10"/>
        <v>229.59200000000001</v>
      </c>
      <c r="W49" s="11">
        <f t="shared" si="11"/>
        <v>136.27272727272725</v>
      </c>
      <c r="X49" s="39">
        <v>1499</v>
      </c>
    </row>
    <row r="50" spans="1:24">
      <c r="A50" s="45"/>
      <c r="B50" s="3" t="s">
        <v>176</v>
      </c>
      <c r="C50" s="3" t="s">
        <v>161</v>
      </c>
      <c r="D50" s="3">
        <v>4</v>
      </c>
      <c r="E50" s="3" t="s">
        <v>187</v>
      </c>
      <c r="F50" s="17">
        <v>108.06</v>
      </c>
      <c r="G50" s="22"/>
      <c r="H50" s="22"/>
      <c r="I50" s="22"/>
      <c r="J50" s="22"/>
      <c r="K50" s="22"/>
      <c r="L50" s="22"/>
      <c r="M50" s="22"/>
      <c r="N50" s="22"/>
      <c r="O50" s="22"/>
      <c r="P50" s="22"/>
      <c r="Q50" s="22"/>
      <c r="R50" s="3"/>
      <c r="S50" s="3">
        <v>99.14</v>
      </c>
      <c r="T50" s="3"/>
      <c r="U50" s="40">
        <f t="shared" si="9"/>
        <v>1261.358909090909</v>
      </c>
      <c r="V50" s="14">
        <f t="shared" si="10"/>
        <v>237.73200000000003</v>
      </c>
      <c r="W50" s="11">
        <f t="shared" si="11"/>
        <v>149.90909090909091</v>
      </c>
      <c r="X50" s="39">
        <v>1649</v>
      </c>
    </row>
    <row r="51" spans="1:24">
      <c r="A51" s="32"/>
      <c r="B51" s="4" t="s">
        <v>189</v>
      </c>
      <c r="C51" s="31" t="s">
        <v>161</v>
      </c>
      <c r="D51" s="31">
        <v>3</v>
      </c>
      <c r="E51" s="6"/>
      <c r="F51" s="30">
        <v>85.32</v>
      </c>
      <c r="G51" s="6"/>
      <c r="H51" s="6"/>
      <c r="I51" s="6"/>
      <c r="J51" s="6"/>
      <c r="K51" s="6"/>
      <c r="L51" s="6"/>
      <c r="M51" s="6"/>
      <c r="N51" s="6"/>
      <c r="O51" s="6"/>
      <c r="P51" s="6"/>
      <c r="Q51" s="37"/>
      <c r="R51" s="8"/>
      <c r="S51" s="31">
        <v>90.79</v>
      </c>
      <c r="T51" s="38"/>
      <c r="U51" s="40">
        <f t="shared" si="9"/>
        <v>1038.6596363636363</v>
      </c>
      <c r="V51" s="14">
        <f t="shared" si="10"/>
        <v>187.70400000000001</v>
      </c>
      <c r="W51" s="11">
        <f t="shared" si="11"/>
        <v>122.63636363636363</v>
      </c>
      <c r="X51" s="39">
        <v>1349</v>
      </c>
    </row>
    <row r="52" spans="1:24">
      <c r="A52" s="6"/>
      <c r="B52" s="47"/>
      <c r="C52" s="48"/>
      <c r="D52" s="48"/>
      <c r="E52" s="48"/>
      <c r="F52" s="48"/>
      <c r="G52" s="48"/>
      <c r="H52" s="48"/>
      <c r="I52" s="48"/>
      <c r="J52" s="48"/>
      <c r="K52" s="48"/>
      <c r="L52" s="48"/>
      <c r="M52" s="48"/>
      <c r="N52" s="48"/>
      <c r="O52" s="48"/>
      <c r="P52" s="48"/>
      <c r="Q52" s="48"/>
      <c r="R52" s="48"/>
      <c r="S52" s="48"/>
      <c r="T52" s="48"/>
      <c r="U52" s="40"/>
      <c r="V52" s="22"/>
      <c r="W52" s="22"/>
      <c r="X52" s="36"/>
    </row>
    <row r="53" spans="1:24" ht="22.5" customHeight="1">
      <c r="A53" s="4" t="s">
        <v>177</v>
      </c>
      <c r="B53" s="5"/>
      <c r="C53" s="5"/>
      <c r="D53" s="6"/>
      <c r="E53" s="6"/>
      <c r="F53" s="6"/>
      <c r="G53" s="6"/>
      <c r="H53" s="6"/>
      <c r="I53" s="6"/>
      <c r="J53" s="6"/>
      <c r="K53" s="6"/>
      <c r="L53" s="6"/>
      <c r="M53" s="6"/>
      <c r="N53" s="6"/>
      <c r="O53" s="6"/>
      <c r="P53" s="6"/>
      <c r="Q53" s="6"/>
      <c r="R53" s="8"/>
      <c r="S53" s="8"/>
      <c r="T53" s="8"/>
      <c r="U53" s="9"/>
      <c r="V53" s="6"/>
      <c r="W53" s="6"/>
      <c r="X53" s="15"/>
    </row>
    <row r="55" spans="1:24">
      <c r="A55" s="29"/>
      <c r="B55" s="29"/>
    </row>
    <row r="56" spans="1:24">
      <c r="A56" s="29"/>
      <c r="B56" s="29"/>
    </row>
    <row r="57" spans="1:24">
      <c r="A57" s="29"/>
      <c r="B57" s="29"/>
    </row>
    <row r="58" spans="1:24">
      <c r="A58" s="29"/>
      <c r="B58" s="29"/>
    </row>
  </sheetData>
  <mergeCells count="30">
    <mergeCell ref="Q34:R34"/>
    <mergeCell ref="A40:A50"/>
    <mergeCell ref="B52:T52"/>
    <mergeCell ref="K36:L36"/>
    <mergeCell ref="Q36:R36"/>
    <mergeCell ref="K37:L37"/>
    <mergeCell ref="Q37:R37"/>
    <mergeCell ref="B39:T39"/>
    <mergeCell ref="A22:A37"/>
    <mergeCell ref="Q22:R22"/>
    <mergeCell ref="K23:L23"/>
    <mergeCell ref="Q26:R26"/>
    <mergeCell ref="K27:L27"/>
    <mergeCell ref="Q27:R27"/>
    <mergeCell ref="Q31:R31"/>
    <mergeCell ref="Q32:R32"/>
    <mergeCell ref="Q33:R33"/>
    <mergeCell ref="Q28:R28"/>
    <mergeCell ref="Q29:R29"/>
    <mergeCell ref="Q30:R30"/>
    <mergeCell ref="K28:L28"/>
    <mergeCell ref="A1:W1"/>
    <mergeCell ref="K24:L24"/>
    <mergeCell ref="Q24:R24"/>
    <mergeCell ref="Q25:R25"/>
    <mergeCell ref="A4:A10"/>
    <mergeCell ref="B12:T12"/>
    <mergeCell ref="A13:A19"/>
    <mergeCell ref="B21:T21"/>
    <mergeCell ref="Q23:R23"/>
  </mergeCells>
  <pageMargins left="0.70866141732283472" right="0.70866141732283472" top="0.39370078740157483" bottom="0.39370078740157483" header="0.31496062992125984" footer="0.31496062992125984"/>
  <pageSetup paperSize="8" scale="9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1</vt:i4>
      </vt:variant>
      <vt:variant>
        <vt:lpstr>Benannte Bereiche</vt:lpstr>
      </vt:variant>
      <vt:variant>
        <vt:i4>1</vt:i4>
      </vt:variant>
    </vt:vector>
  </HeadingPairs>
  <TitlesOfParts>
    <vt:vector size="2" baseType="lpstr">
      <vt:lpstr>Tabelle1</vt:lpstr>
      <vt:lpstr>Tabelle1!Druckbereich</vt:lpstr>
    </vt:vector>
  </TitlesOfParts>
  <Company>EDV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Jacqueline Kleedorfer</dc:creator>
  <cp:lastModifiedBy>Immo</cp:lastModifiedBy>
  <cp:lastPrinted>2021-08-03T13:32:53Z</cp:lastPrinted>
  <dcterms:created xsi:type="dcterms:W3CDTF">2021-08-03T13:09:21Z</dcterms:created>
  <dcterms:modified xsi:type="dcterms:W3CDTF">2023-03-07T07:28:51Z</dcterms:modified>
</cp:coreProperties>
</file>